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3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westcogct-my.sharepoint.com/personal/server_westcog_org/Documents/Planning/Land Use/Legal Notice Assessment/Deliverables and Databases/"/>
    </mc:Choice>
  </mc:AlternateContent>
  <xr:revisionPtr revIDLastSave="3014" documentId="8_{C3FF21E9-4F10-471E-AF82-26F45C1DABC7}" xr6:coauthVersionLast="47" xr6:coauthVersionMax="47" xr10:uidLastSave="{45A44B66-1BC4-486A-8378-512FD0F14EBB}"/>
  <bookViews>
    <workbookView xWindow="795" yWindow="840" windowWidth="19755" windowHeight="11505" xr2:uid="{2046D90F-A69A-4B63-AB38-64B03725610D}"/>
  </bookViews>
  <sheets>
    <sheet name="Municipality Newspaper Database" sheetId="1" r:id="rId1"/>
    <sheet name="Newspaper Directory" sheetId="2" r:id="rId2"/>
    <sheet name="WestCOG Database" sheetId="3" r:id="rId3"/>
    <sheet name="Graphs" sheetId="6" r:id="rId4"/>
  </sheets>
  <calcPr calcId="191028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3" i="6" l="1"/>
  <c r="E43" i="6"/>
  <c r="C41" i="6"/>
  <c r="D41" i="6"/>
  <c r="E41" i="6"/>
  <c r="F41" i="6"/>
  <c r="G41" i="6"/>
  <c r="H41" i="6"/>
  <c r="I41" i="6"/>
  <c r="J41" i="6"/>
  <c r="K41" i="6"/>
  <c r="L41" i="6"/>
  <c r="M41" i="6"/>
  <c r="N41" i="6"/>
  <c r="C42" i="6"/>
  <c r="D42" i="6"/>
  <c r="E42" i="6"/>
  <c r="F42" i="6"/>
  <c r="G42" i="6"/>
  <c r="H42" i="6"/>
  <c r="I42" i="6"/>
  <c r="J42" i="6"/>
  <c r="K42" i="6"/>
  <c r="L42" i="6"/>
  <c r="M42" i="6"/>
  <c r="N42" i="6"/>
  <c r="C43" i="6"/>
  <c r="F43" i="6"/>
  <c r="G43" i="6"/>
  <c r="H43" i="6"/>
  <c r="I43" i="6" s="1"/>
  <c r="J43" i="6"/>
  <c r="K43" i="6"/>
  <c r="L43" i="6"/>
  <c r="M43" i="6"/>
  <c r="N43" i="6"/>
  <c r="C44" i="6"/>
  <c r="D44" i="6"/>
  <c r="E44" i="6"/>
  <c r="F44" i="6"/>
  <c r="G44" i="6"/>
  <c r="H44" i="6"/>
  <c r="I44" i="6"/>
  <c r="J44" i="6"/>
  <c r="K44" i="6"/>
  <c r="L44" i="6"/>
  <c r="M44" i="6"/>
  <c r="N44" i="6"/>
  <c r="C45" i="6"/>
  <c r="D45" i="6"/>
  <c r="E45" i="6"/>
  <c r="F45" i="6"/>
  <c r="G45" i="6"/>
  <c r="H45" i="6"/>
  <c r="I45" i="6"/>
  <c r="J45" i="6"/>
  <c r="K45" i="6"/>
  <c r="L45" i="6"/>
  <c r="M45" i="6"/>
  <c r="N45" i="6"/>
  <c r="C46" i="6"/>
  <c r="D46" i="6"/>
  <c r="E46" i="6"/>
  <c r="F46" i="6"/>
  <c r="G46" i="6"/>
  <c r="H46" i="6"/>
  <c r="I46" i="6"/>
  <c r="J46" i="6"/>
  <c r="K46" i="6"/>
  <c r="L46" i="6"/>
  <c r="M46" i="6"/>
  <c r="N46" i="6"/>
  <c r="C47" i="6"/>
  <c r="D47" i="6"/>
  <c r="E47" i="6"/>
  <c r="F47" i="6"/>
  <c r="G47" i="6"/>
  <c r="H47" i="6"/>
  <c r="I47" i="6"/>
  <c r="J47" i="6"/>
  <c r="K47" i="6"/>
  <c r="L47" i="6"/>
  <c r="M47" i="6"/>
  <c r="N47" i="6"/>
  <c r="C48" i="6"/>
  <c r="D48" i="6"/>
  <c r="E48" i="6"/>
  <c r="F48" i="6"/>
  <c r="G48" i="6"/>
  <c r="H48" i="6"/>
  <c r="I48" i="6"/>
  <c r="J48" i="6"/>
  <c r="K48" i="6"/>
  <c r="L48" i="6"/>
  <c r="M48" i="6"/>
  <c r="N48" i="6"/>
  <c r="C49" i="6"/>
  <c r="D49" i="6"/>
  <c r="E49" i="6"/>
  <c r="F49" i="6"/>
  <c r="G49" i="6"/>
  <c r="H49" i="6"/>
  <c r="I49" i="6"/>
  <c r="J49" i="6"/>
  <c r="K49" i="6"/>
  <c r="L49" i="6"/>
  <c r="M49" i="6"/>
  <c r="N49" i="6"/>
  <c r="C50" i="6"/>
  <c r="D50" i="6"/>
  <c r="E50" i="6"/>
  <c r="F50" i="6"/>
  <c r="G50" i="6"/>
  <c r="H50" i="6"/>
  <c r="I50" i="6"/>
  <c r="J50" i="6"/>
  <c r="K50" i="6"/>
  <c r="L50" i="6"/>
  <c r="M50" i="6"/>
  <c r="N50" i="6"/>
  <c r="C51" i="6"/>
  <c r="D51" i="6"/>
  <c r="E51" i="6"/>
  <c r="F51" i="6"/>
  <c r="G51" i="6"/>
  <c r="H51" i="6"/>
  <c r="I51" i="6"/>
  <c r="J51" i="6"/>
  <c r="K51" i="6"/>
  <c r="L51" i="6"/>
  <c r="M51" i="6"/>
  <c r="N51" i="6"/>
  <c r="C52" i="6"/>
  <c r="D52" i="6"/>
  <c r="E52" i="6"/>
  <c r="F52" i="6"/>
  <c r="G52" i="6"/>
  <c r="H52" i="6"/>
  <c r="I52" i="6"/>
  <c r="J52" i="6"/>
  <c r="K52" i="6"/>
  <c r="L52" i="6"/>
  <c r="M52" i="6"/>
  <c r="N52" i="6"/>
  <c r="C53" i="6"/>
  <c r="D53" i="6"/>
  <c r="E53" i="6"/>
  <c r="F53" i="6"/>
  <c r="G53" i="6"/>
  <c r="H53" i="6"/>
  <c r="I53" i="6"/>
  <c r="J53" i="6"/>
  <c r="K53" i="6"/>
  <c r="L53" i="6"/>
  <c r="M53" i="6"/>
  <c r="N53" i="6"/>
  <c r="C54" i="6"/>
  <c r="D54" i="6"/>
  <c r="E54" i="6"/>
  <c r="F54" i="6"/>
  <c r="G54" i="6"/>
  <c r="H54" i="6"/>
  <c r="I54" i="6"/>
  <c r="J54" i="6"/>
  <c r="K54" i="6"/>
  <c r="L54" i="6"/>
  <c r="M54" i="6"/>
  <c r="N54" i="6"/>
  <c r="C55" i="6"/>
  <c r="D55" i="6"/>
  <c r="E55" i="6"/>
  <c r="F55" i="6"/>
  <c r="G55" i="6"/>
  <c r="H55" i="6"/>
  <c r="I55" i="6"/>
  <c r="J55" i="6"/>
  <c r="K55" i="6"/>
  <c r="L55" i="6"/>
  <c r="M55" i="6"/>
  <c r="N55" i="6"/>
  <c r="C56" i="6"/>
  <c r="D56" i="6"/>
  <c r="E56" i="6"/>
  <c r="F56" i="6"/>
  <c r="G56" i="6"/>
  <c r="H56" i="6"/>
  <c r="I56" i="6"/>
  <c r="J56" i="6"/>
  <c r="K56" i="6"/>
  <c r="L56" i="6"/>
  <c r="M56" i="6"/>
  <c r="N56" i="6"/>
  <c r="C57" i="6"/>
  <c r="D57" i="6"/>
  <c r="E57" i="6"/>
  <c r="F57" i="6"/>
  <c r="G57" i="6"/>
  <c r="H57" i="6"/>
  <c r="I57" i="6"/>
  <c r="J57" i="6"/>
  <c r="K57" i="6"/>
  <c r="L57" i="6"/>
  <c r="M57" i="6"/>
  <c r="N57" i="6"/>
  <c r="C58" i="6"/>
  <c r="D58" i="6"/>
  <c r="E58" i="6"/>
  <c r="F58" i="6"/>
  <c r="G58" i="6"/>
  <c r="H58" i="6"/>
  <c r="I58" i="6"/>
  <c r="J58" i="6"/>
  <c r="K58" i="6"/>
  <c r="L58" i="6"/>
  <c r="M58" i="6"/>
  <c r="N58" i="6"/>
  <c r="C59" i="6"/>
  <c r="D59" i="6"/>
  <c r="E59" i="6"/>
  <c r="F59" i="6"/>
  <c r="G59" i="6"/>
  <c r="H59" i="6"/>
  <c r="I59" i="6"/>
  <c r="J59" i="6"/>
  <c r="K59" i="6"/>
  <c r="L59" i="6"/>
  <c r="M59" i="6"/>
  <c r="N59" i="6"/>
  <c r="C60" i="6"/>
  <c r="D60" i="6"/>
  <c r="E60" i="6"/>
  <c r="F60" i="6"/>
  <c r="G60" i="6"/>
  <c r="H60" i="6"/>
  <c r="I60" i="6"/>
  <c r="J60" i="6"/>
  <c r="K60" i="6"/>
  <c r="L60" i="6"/>
  <c r="M60" i="6"/>
  <c r="N60" i="6"/>
  <c r="C61" i="6"/>
  <c r="D61" i="6"/>
  <c r="E61" i="6"/>
  <c r="F61" i="6"/>
  <c r="G61" i="6"/>
  <c r="H61" i="6"/>
  <c r="I61" i="6"/>
  <c r="J61" i="6"/>
  <c r="K61" i="6"/>
  <c r="L61" i="6"/>
  <c r="M61" i="6"/>
  <c r="N61" i="6"/>
  <c r="C62" i="6"/>
  <c r="D62" i="6"/>
  <c r="E62" i="6"/>
  <c r="F62" i="6"/>
  <c r="G62" i="6"/>
  <c r="H62" i="6"/>
  <c r="I62" i="6"/>
  <c r="J62" i="6"/>
  <c r="K62" i="6"/>
  <c r="L62" i="6"/>
  <c r="M62" i="6"/>
  <c r="N62" i="6"/>
  <c r="C63" i="6"/>
  <c r="D63" i="6"/>
  <c r="E63" i="6"/>
  <c r="F63" i="6"/>
  <c r="G63" i="6"/>
  <c r="H63" i="6"/>
  <c r="I63" i="6"/>
  <c r="J63" i="6"/>
  <c r="K63" i="6"/>
  <c r="L63" i="6"/>
  <c r="M63" i="6"/>
  <c r="N63" i="6"/>
  <c r="C64" i="6"/>
  <c r="D64" i="6"/>
  <c r="E64" i="6"/>
  <c r="F64" i="6"/>
  <c r="G64" i="6"/>
  <c r="H64" i="6"/>
  <c r="I64" i="6"/>
  <c r="J64" i="6"/>
  <c r="K64" i="6"/>
  <c r="L64" i="6"/>
  <c r="M64" i="6"/>
  <c r="N64" i="6"/>
  <c r="C65" i="6"/>
  <c r="D65" i="6"/>
  <c r="E65" i="6"/>
  <c r="F65" i="6"/>
  <c r="G65" i="6"/>
  <c r="H65" i="6"/>
  <c r="I65" i="6"/>
  <c r="J65" i="6"/>
  <c r="K65" i="6"/>
  <c r="L65" i="6"/>
  <c r="M65" i="6"/>
  <c r="N65" i="6"/>
  <c r="C66" i="6"/>
  <c r="D66" i="6"/>
  <c r="E66" i="6"/>
  <c r="F66" i="6"/>
  <c r="G66" i="6"/>
  <c r="H66" i="6"/>
  <c r="I66" i="6"/>
  <c r="J66" i="6"/>
  <c r="K66" i="6"/>
  <c r="L66" i="6"/>
  <c r="M66" i="6"/>
  <c r="N66" i="6"/>
  <c r="C67" i="6"/>
  <c r="D67" i="6"/>
  <c r="E67" i="6"/>
  <c r="F67" i="6"/>
  <c r="G67" i="6"/>
  <c r="H67" i="6"/>
  <c r="I67" i="6"/>
  <c r="J67" i="6"/>
  <c r="K67" i="6"/>
  <c r="L67" i="6"/>
  <c r="M67" i="6"/>
  <c r="N67" i="6"/>
  <c r="C68" i="6"/>
  <c r="D68" i="6"/>
  <c r="E68" i="6"/>
  <c r="F68" i="6"/>
  <c r="G68" i="6"/>
  <c r="H68" i="6"/>
  <c r="I68" i="6"/>
  <c r="J68" i="6"/>
  <c r="K68" i="6"/>
  <c r="L68" i="6"/>
  <c r="M68" i="6"/>
  <c r="N68" i="6"/>
  <c r="C69" i="6"/>
  <c r="D69" i="6"/>
  <c r="E69" i="6"/>
  <c r="F69" i="6"/>
  <c r="G69" i="6"/>
  <c r="H69" i="6"/>
  <c r="I69" i="6"/>
  <c r="J69" i="6"/>
  <c r="K69" i="6"/>
  <c r="L69" i="6"/>
  <c r="M69" i="6"/>
  <c r="N69" i="6"/>
  <c r="C70" i="6"/>
  <c r="D70" i="6"/>
  <c r="E70" i="6"/>
  <c r="F70" i="6"/>
  <c r="G70" i="6"/>
  <c r="H70" i="6"/>
  <c r="I70" i="6"/>
  <c r="J70" i="6"/>
  <c r="K70" i="6"/>
  <c r="L70" i="6"/>
  <c r="M70" i="6"/>
  <c r="N70" i="6"/>
  <c r="N40" i="6"/>
  <c r="M40" i="6"/>
  <c r="L40" i="6"/>
  <c r="K40" i="6"/>
  <c r="J40" i="6"/>
  <c r="I40" i="6"/>
  <c r="H40" i="6"/>
  <c r="G40" i="6"/>
  <c r="F40" i="6"/>
  <c r="E40" i="6"/>
  <c r="D40" i="6"/>
  <c r="C40" i="6"/>
  <c r="F39" i="2"/>
  <c r="C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tc={3430C1DF-543F-495D-89AA-6BE02A497A73}</author>
    <author>tc={6C6BA67C-2E07-48CB-9043-878C2E8F1752}</author>
    <author>tc={4962EDFB-6905-4502-A93C-32C127CE4BEE}</author>
    <author>tc={294C14A8-7033-4CDF-8EE3-16710C2747B4}</author>
  </authors>
  <commentList>
    <comment ref="L1" authorId="0" shapeId="0" xr:uid="{3430C1DF-543F-495D-89AA-6BE02A497A73}">
      <text>
        <t>[Threaded comment]
Your version of Excel allows you to read this threaded comment; however, any edits to it will get removed if the file is opened in a newer version of Excel. Learn more: https://go.microsoft.com/fwlink/?linkid=870924
Comment:
    Maintains Online Notices: the standard is set by having a legal notice page that can easily be found on the home web page. All departments must be found in a single data base. 
This excludes individual legal notices kept per department section.</t>
      </text>
    </comment>
    <comment ref="H7" authorId="1" shapeId="0" xr:uid="{6C6BA67C-2E07-48CB-9043-878C2E8F1752}">
      <text>
        <t>[Threaded comment]
Your version of Excel allows you to read this threaded comment; however, any edits to it will get removed if the file is opened in a newer version of Excel. Learn more: https://go.microsoft.com/fwlink/?linkid=870924
Comment:
    Land use notices</t>
      </text>
    </comment>
    <comment ref="I41" authorId="2" shapeId="0" xr:uid="{4962EDFB-6905-4502-A93C-32C127CE4BEE}">
      <text>
        <t>[Threaded comment]
Your version of Excel allows you to read this threaded comment; however, any edits to it will get removed if the file is opened in a newer version of Excel. Learn more: https://go.microsoft.com/fwlink/?linkid=870924
Comment:
    Land use notices</t>
      </text>
    </comment>
    <comment ref="H43" authorId="3" shapeId="0" xr:uid="{294C14A8-7033-4CDF-8EE3-16710C2747B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public hearing notices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tc={E350D3F7-3435-4AA1-A83E-A295B10FFE6C}</author>
    <author>tc={A855263D-0F85-4641-BBEE-8FAC7958CFC4}</author>
    <author>tc={7521AD05-2EC4-496B-BA2B-6241B8954ACB}</author>
    <author>tc={44E32534-F631-4FF1-9018-AC6F93BBBD9C}</author>
    <author>tc={4597445A-DE1A-4595-BD0D-5BD9A38735FD}</author>
    <author>tc={2DBE0635-79A6-40CA-A1F8-BAC7ABD8E435}</author>
    <author>tc={2AE6788D-2E32-4F69-8821-640504EFFD22}</author>
    <author>tc={A75C72F4-AA76-420C-976D-809F153D0E39}</author>
    <author>tc={3A500690-C2C6-497F-B3D2-618C706211C7}</author>
    <author>tc={0335D97B-EFC5-4E0F-97B1-C6EAB8B21C9A}</author>
  </authors>
  <commentList>
    <comment ref="L2" authorId="0" shapeId="0" xr:uid="{E350D3F7-3435-4AA1-A83E-A295B10FFE6C}">
      <text>
        <t>[Threaded comment]
Your version of Excel allows you to read this threaded comment; however, any edits to it will get removed if the file is opened in a newer version of Excel. Learn more: https://go.microsoft.com/fwlink/?linkid=870924
Comment:
    Daily delivery - $26/week</t>
      </text>
    </comment>
    <comment ref="L3" authorId="1" shapeId="0" xr:uid="{A855263D-0F85-4641-BBEE-8FAC7958CFC4}">
      <text>
        <t>[Threaded comment]
Your version of Excel allows you to read this threaded comment; however, any edits to it will get removed if the file is opened in a newer version of Excel. Learn more: https://go.microsoft.com/fwlink/?linkid=870924
Comment:
    $12 dollars Monday-Sunday Delivery</t>
      </text>
    </comment>
    <comment ref="L5" authorId="2" shapeId="0" xr:uid="{7521AD05-2EC4-496B-BA2B-6241B8954ACB}">
      <text>
        <t>[Threaded comment]
Your version of Excel allows you to read this threaded comment; however, any edits to it will get removed if the file is opened in a newer version of Excel. Learn more: https://go.microsoft.com/fwlink/?linkid=870924
Comment:
    Daily delivery - $26/week</t>
      </text>
    </comment>
    <comment ref="L6" authorId="3" shapeId="0" xr:uid="{44E32534-F631-4FF1-9018-AC6F93BBBD9C}">
      <text>
        <t>[Threaded comment]
Your version of Excel allows you to read this threaded comment; however, any edits to it will get removed if the file is opened in a newer version of Excel. Learn more: https://go.microsoft.com/fwlink/?linkid=870924
Comment:
    Daily delivery - $26/week</t>
      </text>
    </comment>
    <comment ref="L8" authorId="4" shapeId="0" xr:uid="{4597445A-DE1A-4595-BD0D-5BD9A38735FD}">
      <text>
        <t>[Threaded comment]
Your version of Excel allows you to read this threaded comment; however, any edits to it will get removed if the file is opened in a newer version of Excel. Learn more: https://go.microsoft.com/fwlink/?linkid=870924
Comment:
    Daily delivery - $26/week</t>
      </text>
    </comment>
    <comment ref="L12" authorId="5" shapeId="0" xr:uid="{2DBE0635-79A6-40CA-A1F8-BAC7ABD8E435}">
      <text>
        <t>[Threaded comment]
Your version of Excel allows you to read this threaded comment; however, any edits to it will get removed if the file is opened in a newer version of Excel. Learn more: https://go.microsoft.com/fwlink/?linkid=870924
Comment:
    Daily delivery - $26/week</t>
      </text>
    </comment>
    <comment ref="L16" authorId="6" shapeId="0" xr:uid="{2AE6788D-2E32-4F69-8821-640504EFFD22}">
      <text>
        <t>[Threaded comment]
Your version of Excel allows you to read this threaded comment; however, any edits to it will get removed if the file is opened in a newer version of Excel. Learn more: https://go.microsoft.com/fwlink/?linkid=870924
Comment:
    Daily delivery - $26/week</t>
      </text>
    </comment>
    <comment ref="L17" authorId="7" shapeId="0" xr:uid="{A75C72F4-AA76-420C-976D-809F153D0E39}">
      <text>
        <t>[Threaded comment]
Your version of Excel allows you to read this threaded comment; however, any edits to it will get removed if the file is opened in a newer version of Excel. Learn more: https://go.microsoft.com/fwlink/?linkid=870924
Comment:
    Daily delivery - $26/week</t>
      </text>
    </comment>
    <comment ref="L28" authorId="8" shapeId="0" xr:uid="{3A500690-C2C6-497F-B3D2-618C706211C7}">
      <text>
        <t>[Threaded comment]
Your version of Excel allows you to read this threaded comment; however, any edits to it will get removed if the file is opened in a newer version of Excel. Learn more: https://go.microsoft.com/fwlink/?linkid=870924
Comment:
    Daily delivery - $26/week</t>
      </text>
    </comment>
    <comment ref="L29" authorId="9" shapeId="0" xr:uid="{0335D97B-EFC5-4E0F-97B1-C6EAB8B21C9A}">
      <text>
        <t>[Threaded comment]
Your version of Excel allows you to read this threaded comment; however, any edits to it will get removed if the file is opened in a newer version of Excel. Learn more: https://go.microsoft.com/fwlink/?linkid=870924
Comment:
    Daily delivery - $26/week</t>
      </text>
    </comment>
  </commentList>
</comments>
</file>

<file path=xl/sharedStrings.xml><?xml version="1.0" encoding="utf-8"?>
<sst xmlns="http://schemas.openxmlformats.org/spreadsheetml/2006/main" count="1574" uniqueCount="368">
  <si>
    <t>Municipality</t>
  </si>
  <si>
    <t>County</t>
  </si>
  <si>
    <t>Print circulation #</t>
  </si>
  <si>
    <t>Print Circulation %</t>
  </si>
  <si>
    <t>Primary Newspaper</t>
  </si>
  <si>
    <t>Parent Company</t>
  </si>
  <si>
    <t>Ownership Category</t>
  </si>
  <si>
    <t>Alt. Newspaper 1</t>
  </si>
  <si>
    <t>Alt. Newspaper 2</t>
  </si>
  <si>
    <t># of Newspapers</t>
  </si>
  <si>
    <t>Sum Count</t>
  </si>
  <si>
    <t>Notes on online legal notices</t>
  </si>
  <si>
    <t>Andover</t>
  </si>
  <si>
    <t>Tolland</t>
  </si>
  <si>
    <t>Rivereast News Bulletin</t>
  </si>
  <si>
    <t>Independent</t>
  </si>
  <si>
    <t>Independent Local</t>
  </si>
  <si>
    <t>Ansonia</t>
  </si>
  <si>
    <t>New Haven</t>
  </si>
  <si>
    <t>New Haven Register</t>
  </si>
  <si>
    <t>Hearst Media</t>
  </si>
  <si>
    <t>Corporate</t>
  </si>
  <si>
    <t>Republican-American</t>
  </si>
  <si>
    <t>Connecticut Post</t>
  </si>
  <si>
    <t>Ashford</t>
  </si>
  <si>
    <t>Windham</t>
  </si>
  <si>
    <t>The Chronicle</t>
  </si>
  <si>
    <t>Chronicle Media LLC</t>
  </si>
  <si>
    <t>Avon</t>
  </si>
  <si>
    <t>Hartford</t>
  </si>
  <si>
    <t>Hartford Courant</t>
  </si>
  <si>
    <t>Alden Global Capital</t>
  </si>
  <si>
    <t>The Norwalk Hour</t>
  </si>
  <si>
    <t>Barkhamsted</t>
  </si>
  <si>
    <t>Litchfield</t>
  </si>
  <si>
    <t>The Winsted</t>
  </si>
  <si>
    <t>The Register Citizen</t>
  </si>
  <si>
    <t>Beacon Falls</t>
  </si>
  <si>
    <t>Berlin</t>
  </si>
  <si>
    <t>Harford</t>
  </si>
  <si>
    <t>Alden Global Cap+D12:E12ital</t>
  </si>
  <si>
    <t>Bethany</t>
  </si>
  <si>
    <t>Bethel</t>
  </si>
  <si>
    <t>Fairfield</t>
  </si>
  <si>
    <t>News-Times</t>
  </si>
  <si>
    <t>New Milford Spectrum</t>
  </si>
  <si>
    <t>Bethlehem</t>
  </si>
  <si>
    <t>Bloomfield</t>
  </si>
  <si>
    <t>Bolton</t>
  </si>
  <si>
    <t>Bozrah</t>
  </si>
  <si>
    <t>New London</t>
  </si>
  <si>
    <t>The Day</t>
  </si>
  <si>
    <t>The Day Publishing Company</t>
  </si>
  <si>
    <t>Independent Regional</t>
  </si>
  <si>
    <t>Branford</t>
  </si>
  <si>
    <t>Bridgeport</t>
  </si>
  <si>
    <t>Fairfield Citizen</t>
  </si>
  <si>
    <t>Bridgewater</t>
  </si>
  <si>
    <t>Prime Publishers</t>
  </si>
  <si>
    <t>Bristol</t>
  </si>
  <si>
    <t>Brookfield</t>
  </si>
  <si>
    <t>Brooklyn</t>
  </si>
  <si>
    <t>Journal Inquirer</t>
  </si>
  <si>
    <t>Burlington</t>
  </si>
  <si>
    <t>Canaan</t>
  </si>
  <si>
    <t>The Darien Times</t>
  </si>
  <si>
    <t>Canterbury</t>
  </si>
  <si>
    <t>Canton</t>
  </si>
  <si>
    <t>Chaplin</t>
  </si>
  <si>
    <t>Norwich Bulletin</t>
  </si>
  <si>
    <t>Cheshire</t>
  </si>
  <si>
    <t>Record-Journal</t>
  </si>
  <si>
    <t>Chester</t>
  </si>
  <si>
    <t>Middlesex</t>
  </si>
  <si>
    <t>Middletown Press</t>
  </si>
  <si>
    <t>Clinton</t>
  </si>
  <si>
    <t>The Middletown Press</t>
  </si>
  <si>
    <t>Colchester</t>
  </si>
  <si>
    <t>Gannett Co. Inc.</t>
  </si>
  <si>
    <t>Colebrook</t>
  </si>
  <si>
    <t>The Lakeville Journal</t>
  </si>
  <si>
    <t>Columbia</t>
  </si>
  <si>
    <t>Cornwall</t>
  </si>
  <si>
    <t>The Lakeville Journal Company</t>
  </si>
  <si>
    <t>Coventry</t>
  </si>
  <si>
    <t>Journal inquirer</t>
  </si>
  <si>
    <t>Cromwell</t>
  </si>
  <si>
    <t>Danbury</t>
  </si>
  <si>
    <t>The News-Times</t>
  </si>
  <si>
    <t>Darien</t>
  </si>
  <si>
    <t xml:space="preserve">Stamford Advocate </t>
  </si>
  <si>
    <t>Deep River</t>
  </si>
  <si>
    <t>Derby</t>
  </si>
  <si>
    <t>Durham</t>
  </si>
  <si>
    <t>The Source</t>
  </si>
  <si>
    <t>East Granby</t>
  </si>
  <si>
    <t>The Valley Press</t>
  </si>
  <si>
    <t>East Haddam</t>
  </si>
  <si>
    <t>Shore Line Times</t>
  </si>
  <si>
    <t>East Hampton</t>
  </si>
  <si>
    <t>East Hartford</t>
  </si>
  <si>
    <t>East Haven</t>
  </si>
  <si>
    <t>The Sound</t>
  </si>
  <si>
    <t>East Lyme</t>
  </si>
  <si>
    <t>The Times</t>
  </si>
  <si>
    <t>East Windsor</t>
  </si>
  <si>
    <t>Eastford</t>
  </si>
  <si>
    <t>Reminder News</t>
  </si>
  <si>
    <t>Easton</t>
  </si>
  <si>
    <t>The Easton Courier</t>
  </si>
  <si>
    <t>Ellington</t>
  </si>
  <si>
    <t>Enfield</t>
  </si>
  <si>
    <t>Essex</t>
  </si>
  <si>
    <t>Shore Publishing</t>
  </si>
  <si>
    <t>Fairlfield Citizen</t>
  </si>
  <si>
    <t>Farmington</t>
  </si>
  <si>
    <t xml:space="preserve">Turley Publications Inc. </t>
  </si>
  <si>
    <t>Franklin</t>
  </si>
  <si>
    <t>Glastonbury</t>
  </si>
  <si>
    <t>Goshen</t>
  </si>
  <si>
    <t>Lakeville Journal</t>
  </si>
  <si>
    <t>Granby</t>
  </si>
  <si>
    <t>Greenwich</t>
  </si>
  <si>
    <t>Greenwich Ledger LLC</t>
  </si>
  <si>
    <t>Griswold</t>
  </si>
  <si>
    <t xml:space="preserve">Groton </t>
  </si>
  <si>
    <t>Guilford</t>
  </si>
  <si>
    <t>Haddam</t>
  </si>
  <si>
    <t>Hamden</t>
  </si>
  <si>
    <t>Hampton</t>
  </si>
  <si>
    <t>Hartford Business Journal</t>
  </si>
  <si>
    <t>Journa Inquirer</t>
  </si>
  <si>
    <t>Hartland</t>
  </si>
  <si>
    <t>Harwinton</t>
  </si>
  <si>
    <t>The Registered Citizen</t>
  </si>
  <si>
    <t>Hebron</t>
  </si>
  <si>
    <t>Kent</t>
  </si>
  <si>
    <t>Killingly</t>
  </si>
  <si>
    <t>Killingworth</t>
  </si>
  <si>
    <t>Lebanon</t>
  </si>
  <si>
    <t>Ledyard</t>
  </si>
  <si>
    <t>Lisbon</t>
  </si>
  <si>
    <t>Litchfield County Times</t>
  </si>
  <si>
    <t xml:space="preserve">Lakeville Journal </t>
  </si>
  <si>
    <t>Lyme</t>
  </si>
  <si>
    <t>The Middle Time Press</t>
  </si>
  <si>
    <t>Madison</t>
  </si>
  <si>
    <t>Manchester</t>
  </si>
  <si>
    <t>Mansfield</t>
  </si>
  <si>
    <t>Marlborough</t>
  </si>
  <si>
    <t>Meriden</t>
  </si>
  <si>
    <t>Middlebury</t>
  </si>
  <si>
    <t>Voices</t>
  </si>
  <si>
    <t>Citizen News</t>
  </si>
  <si>
    <t>Middlefield</t>
  </si>
  <si>
    <t>Middletown</t>
  </si>
  <si>
    <t>Milford</t>
  </si>
  <si>
    <t>Milford Mirror</t>
  </si>
  <si>
    <t>Monroe</t>
  </si>
  <si>
    <t>The Monroe Sun</t>
  </si>
  <si>
    <t>Monroe Courier</t>
  </si>
  <si>
    <t>Montville</t>
  </si>
  <si>
    <t>Morris</t>
  </si>
  <si>
    <t>Naugatuck</t>
  </si>
  <si>
    <t>Citizens News</t>
  </si>
  <si>
    <t>Independent local</t>
  </si>
  <si>
    <t>New Britain</t>
  </si>
  <si>
    <t>New Britain Herald</t>
  </si>
  <si>
    <t>Sample News Group</t>
  </si>
  <si>
    <t>New Canaan</t>
  </si>
  <si>
    <t>New Canaan Sentinel LLC</t>
  </si>
  <si>
    <t>New Canaan Advertiser</t>
  </si>
  <si>
    <t>New Fairfield</t>
  </si>
  <si>
    <t>The Town Tribune</t>
  </si>
  <si>
    <t>New Hartford</t>
  </si>
  <si>
    <t>The Winsted Journal</t>
  </si>
  <si>
    <t>Register Citizen</t>
  </si>
  <si>
    <t>New Milford</t>
  </si>
  <si>
    <t>Newington</t>
  </si>
  <si>
    <t>Newtown</t>
  </si>
  <si>
    <t>The Newtown Bee</t>
  </si>
  <si>
    <t>Norfolk</t>
  </si>
  <si>
    <t>North Branford</t>
  </si>
  <si>
    <t>North Canaan</t>
  </si>
  <si>
    <t>North Haven</t>
  </si>
  <si>
    <t>North Stonington</t>
  </si>
  <si>
    <t>Norwalk</t>
  </si>
  <si>
    <t>The Norwalk Hour/ The Hour</t>
  </si>
  <si>
    <t>Norwich</t>
  </si>
  <si>
    <t>Old Lyme</t>
  </si>
  <si>
    <t>The LymeLine</t>
  </si>
  <si>
    <t>Old Saybrook</t>
  </si>
  <si>
    <t>Orange</t>
  </si>
  <si>
    <t xml:space="preserve">Oxford </t>
  </si>
  <si>
    <t>Plainfield</t>
  </si>
  <si>
    <t>Plainville</t>
  </si>
  <si>
    <t>Bristol Press</t>
  </si>
  <si>
    <t>Plymouth</t>
  </si>
  <si>
    <t>Briston Press</t>
  </si>
  <si>
    <t>Pomfret</t>
  </si>
  <si>
    <t>Portland</t>
  </si>
  <si>
    <t>Preston</t>
  </si>
  <si>
    <t>Prospect</t>
  </si>
  <si>
    <t>Putnam</t>
  </si>
  <si>
    <t>Redding</t>
  </si>
  <si>
    <t>The Redding Sentinel</t>
  </si>
  <si>
    <t>Ridgefield</t>
  </si>
  <si>
    <t>The Ridgefield Press</t>
  </si>
  <si>
    <t>Rocky Hill</t>
  </si>
  <si>
    <t>Roxbury</t>
  </si>
  <si>
    <t>Salem</t>
  </si>
  <si>
    <t>Salisbury</t>
  </si>
  <si>
    <t>Scotland</t>
  </si>
  <si>
    <t>Seymour</t>
  </si>
  <si>
    <t>Sharon</t>
  </si>
  <si>
    <t>Shelton</t>
  </si>
  <si>
    <t>Valley Independent Sentinel</t>
  </si>
  <si>
    <t>Sherman</t>
  </si>
  <si>
    <t>Simsbury</t>
  </si>
  <si>
    <t>Somers</t>
  </si>
  <si>
    <t>South Windsor</t>
  </si>
  <si>
    <t>Southbury</t>
  </si>
  <si>
    <t>Southington</t>
  </si>
  <si>
    <t>Sprague</t>
  </si>
  <si>
    <t>Stafford</t>
  </si>
  <si>
    <t>The Reminder</t>
  </si>
  <si>
    <t>Stamford</t>
  </si>
  <si>
    <t>Stamford Advocate</t>
  </si>
  <si>
    <t>El Sol</t>
  </si>
  <si>
    <t>Sterling</t>
  </si>
  <si>
    <t>Stonington</t>
  </si>
  <si>
    <t>The Westerly Sun</t>
  </si>
  <si>
    <t>Stratford</t>
  </si>
  <si>
    <t>Stratford Star</t>
  </si>
  <si>
    <t>Suffield</t>
  </si>
  <si>
    <t>Thomaston</t>
  </si>
  <si>
    <t>Thompson</t>
  </si>
  <si>
    <t>Torrington</t>
  </si>
  <si>
    <t>Trumbull</t>
  </si>
  <si>
    <t>The Trumbull Times</t>
  </si>
  <si>
    <t>The Voice</t>
  </si>
  <si>
    <t>Union</t>
  </si>
  <si>
    <t>Vernon</t>
  </si>
  <si>
    <t>Voluntown</t>
  </si>
  <si>
    <t>Wallingford</t>
  </si>
  <si>
    <t>Warren</t>
  </si>
  <si>
    <t>Washington</t>
  </si>
  <si>
    <t>Waterbury</t>
  </si>
  <si>
    <t>Waterford</t>
  </si>
  <si>
    <t>Watertown</t>
  </si>
  <si>
    <t>West Hartford</t>
  </si>
  <si>
    <t>West Hartford News</t>
  </si>
  <si>
    <t>West Haven</t>
  </si>
  <si>
    <t>Westbrook</t>
  </si>
  <si>
    <t>Weston</t>
  </si>
  <si>
    <t>Westport</t>
  </si>
  <si>
    <t>Westport News</t>
  </si>
  <si>
    <t>Wethersfield</t>
  </si>
  <si>
    <t>Willington</t>
  </si>
  <si>
    <t>Wilton</t>
  </si>
  <si>
    <t xml:space="preserve">The Norwalk Hour </t>
  </si>
  <si>
    <t>Winchester</t>
  </si>
  <si>
    <t>Windsor</t>
  </si>
  <si>
    <t>Windsor Locks</t>
  </si>
  <si>
    <t>Wolcott</t>
  </si>
  <si>
    <t>Woodbridge</t>
  </si>
  <si>
    <t>Woodbury</t>
  </si>
  <si>
    <t>Woodstock</t>
  </si>
  <si>
    <t>Newspaper</t>
  </si>
  <si>
    <t>Frequency</t>
  </si>
  <si>
    <t>Municipalities served (primary)</t>
  </si>
  <si>
    <t># of Municipalities Served</t>
  </si>
  <si>
    <t>Delivery day</t>
  </si>
  <si>
    <t>Type of subscription</t>
  </si>
  <si>
    <t>Print subscription length</t>
  </si>
  <si>
    <t xml:space="preserve">Print Subscription $ per week </t>
  </si>
  <si>
    <t>Print + digital subscription length</t>
  </si>
  <si>
    <t>Print + Digital Subscription per week $</t>
  </si>
  <si>
    <t>Digital subscription length</t>
  </si>
  <si>
    <t>Digital subscription $ per week</t>
  </si>
  <si>
    <t>Print weekday</t>
  </si>
  <si>
    <t>Digital Weekday</t>
  </si>
  <si>
    <t>Print weekly</t>
  </si>
  <si>
    <t>Digital weekly</t>
  </si>
  <si>
    <t>Audit Source</t>
  </si>
  <si>
    <t>Year</t>
  </si>
  <si>
    <t>Daily</t>
  </si>
  <si>
    <t>Naugatuck, Oxford, Seymour</t>
  </si>
  <si>
    <t>Sunday</t>
  </si>
  <si>
    <t>Digital / Print + Digital</t>
  </si>
  <si>
    <t>Thirteen Weeks</t>
  </si>
  <si>
    <t>Weekly</t>
  </si>
  <si>
    <t>Shelton, Trumbull, Bridgeport, Derby, Stratford</t>
  </si>
  <si>
    <t>Monthly</t>
  </si>
  <si>
    <t>8 weeks</t>
  </si>
  <si>
    <t>AAM</t>
  </si>
  <si>
    <t>N/A</t>
  </si>
  <si>
    <t>Greenwich times</t>
  </si>
  <si>
    <t>Avon, Bloomfield,  East Granby, East Hartford, Hartford, Newington, Rocky Hill, Windsor, Berlin, Bolton, Bristol, Burlington, Canton, Chester</t>
  </si>
  <si>
    <t>Thursday/ Sunday</t>
  </si>
  <si>
    <t>Print+ Digital</t>
  </si>
  <si>
    <t>Four weeks</t>
  </si>
  <si>
    <t xml:space="preserve"> Glastonbury, Coventry, East Widsor, Manchester, Somers, South Windsor, Stafford, Suffield, Tolland, Vernon, Westhersfield, Windsor Locks, Hartland, Brooklyn</t>
  </si>
  <si>
    <t>New Britain, Plainville</t>
  </si>
  <si>
    <t>Mon-Sat</t>
  </si>
  <si>
    <t>Yearly</t>
  </si>
  <si>
    <t xml:space="preserve">New Canaan </t>
  </si>
  <si>
    <t>Bethany, Branford, East Haven, Milford, New Haven, Orange, West Haven, Woodbridge, Ansonia</t>
  </si>
  <si>
    <t>Print</t>
  </si>
  <si>
    <t>4 weeks</t>
  </si>
  <si>
    <t>New Milford, Roxbury</t>
  </si>
  <si>
    <t>Newtown Bee</t>
  </si>
  <si>
    <t>Friday</t>
  </si>
  <si>
    <t>Norwhich Bulletin</t>
  </si>
  <si>
    <t>Colchester, Franklin, Griswold, Killingly, Lebanon, Lisbon, Norwich, Plainfield, Preston, Putnam, Sprague, Sterling, Voluntown</t>
  </si>
  <si>
    <t>Digital</t>
  </si>
  <si>
    <t>Unlimited</t>
  </si>
  <si>
    <t>Cheshire, Meriden, Southington, Wallingford</t>
  </si>
  <si>
    <t>Beacon Falls, Bethlehem, Goshen, Harwinton, Litchfield, Middlebury, Morris, New Hartford, Plymouth, Prospect, Southbury, Thomaston, Torrington, Warren, Winchester, Wolcott, Woodbury, Colebrook</t>
  </si>
  <si>
    <t>Andover, Columbia, Hebron, Marlborough</t>
  </si>
  <si>
    <t>Killingworth, Madison, Old Saybrook, Westbrook</t>
  </si>
  <si>
    <t>Chaplin, Eastford, Ashford, Mansfield, Pomfret, Scotland, Thompson, Union, Willington, Windham, Woodstock</t>
  </si>
  <si>
    <t>Darien, Canaan</t>
  </si>
  <si>
    <t>East Lyme, Ledyard, Lyme, Montville, New London, Old Lyme, Salem, Stonington, Canterbury, Bozrah</t>
  </si>
  <si>
    <t>Four Weeks</t>
  </si>
  <si>
    <t xml:space="preserve">The Lakeville Journal </t>
  </si>
  <si>
    <t>Cornwall, Kent, Salisbury, Sharon</t>
  </si>
  <si>
    <t>Clinton, Cromwell, Deep  River, Durham, East Haddam, East Hampton, Essex, Middlefield, Middletown, Portland</t>
  </si>
  <si>
    <t>Danbury, Bethel, Brookfield</t>
  </si>
  <si>
    <t>Norwalk, Weston, Wilton</t>
  </si>
  <si>
    <t xml:space="preserve">Ridgefield </t>
  </si>
  <si>
    <t>New Fairfield,Sherman</t>
  </si>
  <si>
    <t>Farmington, Granby, Simsbury</t>
  </si>
  <si>
    <t>The Windsted Journal</t>
  </si>
  <si>
    <t>Grand Total</t>
  </si>
  <si>
    <t>Rate</t>
  </si>
  <si>
    <t>Total circulation</t>
  </si>
  <si>
    <t>Alt. Total Circulation</t>
  </si>
  <si>
    <t>Alt. Print circulation</t>
  </si>
  <si>
    <t>Alt. Print Circulation %</t>
  </si>
  <si>
    <t>6.12 PL</t>
  </si>
  <si>
    <t>23.52 PCI</t>
  </si>
  <si>
    <t>6.12PL</t>
  </si>
  <si>
    <t>1.25PL</t>
  </si>
  <si>
    <t>1.3PL varies</t>
  </si>
  <si>
    <t>Greenwich Time</t>
  </si>
  <si>
    <t>8.80 PCI</t>
  </si>
  <si>
    <t>1 PL</t>
  </si>
  <si>
    <t>14.2 PCI</t>
  </si>
  <si>
    <t>Hearst</t>
  </si>
  <si>
    <t>16 PCI</t>
  </si>
  <si>
    <t>1.81 PL 300PN</t>
  </si>
  <si>
    <t>Sum of Sum Count</t>
  </si>
  <si>
    <t>Count of Newspaper</t>
  </si>
  <si>
    <t>Sum of # of Municipalities Served</t>
  </si>
  <si>
    <t>Subscription rate per week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</si>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</sst>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 applyBorder="0"/>
  </cellStyleXfs>
  <cellXfs count="20">
    <xf numFmtId="0" fontId="0" fillId="0" borderId="0" xfId="0"/>
    <xf numFmtId="0" fontId="0" fillId="0" borderId="0" xfId="0" applyAlignment="1">
      <alignment wrapText="1"/>
    </xf>
    <xf numFmtId="10" fontId="0" fillId="0" borderId="0" xfId="0" applyNumberFormat="1"/>
    <xf numFmtId="0" fontId="2" fillId="0" borderId="2" xfId="0" applyFont="1" applyBorder="1"/>
    <xf numFmtId="10" fontId="2" fillId="0" borderId="2" xfId="0" applyNumberFormat="1" applyFont="1" applyBorder="1"/>
    <xf numFmtId="0" fontId="0" fillId="0" borderId="1" xfId="0" applyBorder="1"/>
    <xf numFmtId="10" fontId="0" fillId="0" borderId="1" xfId="0" applyNumberFormat="1" applyBorder="1"/>
    <xf numFmtId="0" fontId="0" fillId="0" borderId="3" xfId="0" applyBorder="1"/>
    <xf numFmtId="10" fontId="0" fillId="0" borderId="3" xfId="0" applyNumberFormat="1" applyBorder="1"/>
    <xf numFmtId="10" fontId="0" fillId="0" borderId="2" xfId="0" applyNumberFormat="1" applyBorder="1"/>
    <xf numFmtId="6" fontId="0" fillId="0" borderId="0" xfId="0" applyNumberFormat="1"/>
    <xf numFmtId="8" fontId="0" fillId="0" borderId="0" xfId="0" applyNumberFormat="1"/>
    <xf numFmtId="0" fontId="0" fillId="0" borderId="0" xfId="0" applyAlignment="1">
      <alignment horizontal="center" vertical="center" wrapText="1"/>
    </xf>
    <xf numFmtId="3" fontId="0" fillId="0" borderId="0" xfId="0" applyNumberFormat="1"/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8" fontId="0" fillId="0" borderId="4" xfId="0" applyNumberFormat="1" applyBorder="1"/>
    <xf numFmtId="3" fontId="0" fillId="0" borderId="4" xfId="0" applyNumberFormat="1" applyBorder="1"/>
    <xf numFmtId="0" fontId="4" fillId="0" borderId="0" xfId="0" applyFont="1"/>
    <xf numFmtId="0" fontId="0" fillId="0" borderId="0" xfId="0" pivotButton="1"/>
  </cellXfs>
  <cellStyles count="2">
    <cellStyle name="Normal" xfId="0" builtinId="0"/>
    <cellStyle name="Normal 2" xfId="1" xr:uid="{51EE0A80-1B04-49BF-A218-23B870494127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theme="0" tint="-0.14999847407452621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theme="0" tint="-0.14999847407452621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theme="0" tint="-0.14999847407452621"/>
          <bgColor theme="0" tint="-0.14999847407452621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fill>
        <patternFill patternType="none">
          <fgColor theme="0" tint="-0.14999847407452621"/>
          <bgColor theme="0" tint="-0.14999847407452621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theme="0" tint="-0.14999847407452621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theme="0" tint="-0.14999847407452621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theme="0" tint="-0.14999847407452621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theme="0" tint="-0.14999847407452621"/>
          <bgColor theme="0" tint="-0.14999847407452621"/>
        </patternFill>
      </fill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theme="1"/>
          <bgColor theme="1"/>
        </patternFill>
      </fill>
    </dxf>
    <dxf>
      <border>
        <left style="thin">
          <color rgb="FF000000"/>
        </left>
      </border>
    </dxf>
    <dxf>
      <border>
        <left style="thin">
          <color rgb="FF000000"/>
        </left>
      </border>
    </dxf>
    <dxf>
      <border>
        <left style="thin">
          <color rgb="FF000000"/>
        </left>
      </border>
    </dxf>
    <dxf>
      <border>
        <left style="thin">
          <color rgb="FF000000"/>
        </left>
      </border>
    </dxf>
    <dxf>
      <border>
        <left style="thin">
          <color rgb="FF000000"/>
        </left>
      </border>
    </dxf>
    <dxf>
      <border>
        <left style="thin">
          <color rgb="FF000000"/>
        </left>
      </border>
    </dxf>
    <dxf>
      <border>
        <left style="thin">
          <color rgb="FF000000"/>
        </left>
      </border>
    </dxf>
    <dxf>
      <alignment horizontal="general" vertical="bottom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4" formatCode="0.00%"/>
    </dxf>
  </dxfs>
  <tableStyles count="0" defaultTableStyle="TableStyleMedium2" defaultPivotStyle="PivotStyleLight16"/>
  <colors>
    <mruColors>
      <color rgb="FF99CCFF"/>
      <color rgb="FFCCECFF"/>
      <color rgb="FFFF0000"/>
      <color rgb="FFCC0000"/>
      <color rgb="FF660033"/>
      <color rgb="FF000099"/>
      <color rgb="FFFF9966"/>
      <color rgb="FFFF9933"/>
      <color rgb="FFFF66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[Newspaper Assessment 2026.xlsx]Graphs!PivotTable1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Ownership of newspapers used by Municipalities in Connecticut</a:t>
            </a:r>
          </a:p>
        </c:rich>
      </c:tx>
      <c:layout>
        <c:manualLayout>
          <c:xMode val="edge"/>
          <c:yMode val="edge"/>
          <c:x val="0.10079855643044619"/>
          <c:y val="3.99307378244386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Graphs!$B$2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80A-4B1C-8A30-EA77262EEB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80A-4B1C-8A30-EA77262EEB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80A-4B1C-8A30-EA77262EEB9B}"/>
              </c:ext>
            </c:extLst>
          </c:dPt>
          <c:cat>
            <c:strRef>
              <c:f>Graphs!$A$3:$A$6</c:f>
              <c:strCache>
                <c:ptCount val="3"/>
                <c:pt idx="0">
                  <c:v>Corporate</c:v>
                </c:pt>
                <c:pt idx="1">
                  <c:v>Independent Local</c:v>
                </c:pt>
                <c:pt idx="2">
                  <c:v>Independent Regional</c:v>
                </c:pt>
              </c:strCache>
            </c:strRef>
          </c:cat>
          <c:val>
            <c:numRef>
              <c:f>Graphs!$B$3:$B$6</c:f>
              <c:numCache>
                <c:formatCode>General</c:formatCode>
                <c:ptCount val="3"/>
                <c:pt idx="0">
                  <c:v>116</c:v>
                </c:pt>
                <c:pt idx="1">
                  <c:v>16</c:v>
                </c:pt>
                <c:pt idx="2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A6-4597-B617-B3324D8CD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[Newspaper Assessment 2026.xlsx]Graphs!PivotTable2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Graphs!$B$24</c:f>
              <c:strCache>
                <c:ptCount val="1"/>
                <c:pt idx="0">
                  <c:v>Count of Newspaper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Graphs!$A$25:$A$34</c:f>
              <c:strCache>
                <c:ptCount val="9"/>
                <c:pt idx="0">
                  <c:v>Alden Global Capital</c:v>
                </c:pt>
                <c:pt idx="1">
                  <c:v>Chronicle Media LLC</c:v>
                </c:pt>
                <c:pt idx="2">
                  <c:v>Gannett Co. Inc.</c:v>
                </c:pt>
                <c:pt idx="3">
                  <c:v>Hearst Media</c:v>
                </c:pt>
                <c:pt idx="4">
                  <c:v>Independent</c:v>
                </c:pt>
                <c:pt idx="5">
                  <c:v>Sample News Group</c:v>
                </c:pt>
                <c:pt idx="6">
                  <c:v>The Day Publishing Company</c:v>
                </c:pt>
                <c:pt idx="7">
                  <c:v>The Lakeville Journal Company</c:v>
                </c:pt>
                <c:pt idx="8">
                  <c:v>Turley Publications Inc. </c:v>
                </c:pt>
              </c:strCache>
            </c:strRef>
          </c:cat>
          <c:val>
            <c:numRef>
              <c:f>Graphs!$B$25:$B$34</c:f>
              <c:numCache>
                <c:formatCode>General</c:formatCod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17</c:v>
                </c:pt>
                <c:pt idx="4">
                  <c:v>10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93-49DE-A136-3613FEB24E79}"/>
            </c:ext>
          </c:extLst>
        </c:ser>
        <c:ser>
          <c:idx val="1"/>
          <c:order val="1"/>
          <c:tx>
            <c:strRef>
              <c:f>Graphs!$C$24</c:f>
              <c:strCache>
                <c:ptCount val="1"/>
                <c:pt idx="0">
                  <c:v>Sum of # of Municipalities Served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Graphs!$A$25:$A$34</c:f>
              <c:strCache>
                <c:ptCount val="9"/>
                <c:pt idx="0">
                  <c:v>Alden Global Capital</c:v>
                </c:pt>
                <c:pt idx="1">
                  <c:v>Chronicle Media LLC</c:v>
                </c:pt>
                <c:pt idx="2">
                  <c:v>Gannett Co. Inc.</c:v>
                </c:pt>
                <c:pt idx="3">
                  <c:v>Hearst Media</c:v>
                </c:pt>
                <c:pt idx="4">
                  <c:v>Independent</c:v>
                </c:pt>
                <c:pt idx="5">
                  <c:v>Sample News Group</c:v>
                </c:pt>
                <c:pt idx="6">
                  <c:v>The Day Publishing Company</c:v>
                </c:pt>
                <c:pt idx="7">
                  <c:v>The Lakeville Journal Company</c:v>
                </c:pt>
                <c:pt idx="8">
                  <c:v>Turley Publications Inc. </c:v>
                </c:pt>
              </c:strCache>
            </c:strRef>
          </c:cat>
          <c:val>
            <c:numRef>
              <c:f>Graphs!$C$25:$C$34</c:f>
              <c:numCache>
                <c:formatCode>General</c:formatCode>
                <c:ptCount val="9"/>
                <c:pt idx="0">
                  <c:v>14</c:v>
                </c:pt>
                <c:pt idx="1">
                  <c:v>15</c:v>
                </c:pt>
                <c:pt idx="2">
                  <c:v>13</c:v>
                </c:pt>
                <c:pt idx="3">
                  <c:v>82</c:v>
                </c:pt>
                <c:pt idx="4">
                  <c:v>14</c:v>
                </c:pt>
                <c:pt idx="5">
                  <c:v>2</c:v>
                </c:pt>
                <c:pt idx="6">
                  <c:v>10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5AA-4BE0-A93B-5D0FB70D4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828104712"/>
        <c:axId val="1828135432"/>
      </c:barChart>
      <c:catAx>
        <c:axId val="18281047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8135432"/>
        <c:crosses val="autoZero"/>
        <c:auto val="1"/>
        <c:lblAlgn val="ctr"/>
        <c:lblOffset val="100"/>
        <c:noMultiLvlLbl val="0"/>
      </c:catAx>
      <c:valAx>
        <c:axId val="1828135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8104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Subscription cost over a year ($)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Graphs!$A$41</c:f>
              <c:strCache>
                <c:ptCount val="1"/>
                <c:pt idx="0">
                  <c:v>Connecticut Post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Graphs!$C$41:$N$41</c:f>
              <c:numCache>
                <c:formatCode>General</c:formatCode>
                <c:ptCount val="12"/>
                <c:pt idx="0">
                  <c:v>4</c:v>
                </c:pt>
                <c:pt idx="1">
                  <c:v>8</c:v>
                </c:pt>
                <c:pt idx="2">
                  <c:v>12</c:v>
                </c:pt>
                <c:pt idx="3">
                  <c:v>16</c:v>
                </c:pt>
                <c:pt idx="4">
                  <c:v>20</c:v>
                </c:pt>
                <c:pt idx="5">
                  <c:v>24</c:v>
                </c:pt>
                <c:pt idx="6">
                  <c:v>28</c:v>
                </c:pt>
                <c:pt idx="7">
                  <c:v>32</c:v>
                </c:pt>
                <c:pt idx="8">
                  <c:v>36</c:v>
                </c:pt>
                <c:pt idx="9">
                  <c:v>40</c:v>
                </c:pt>
                <c:pt idx="10">
                  <c:v>44</c:v>
                </c:pt>
                <c:pt idx="11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43F-4B7E-9CCD-2F316C896375}"/>
            </c:ext>
          </c:extLst>
        </c:ser>
        <c:ser>
          <c:idx val="2"/>
          <c:order val="1"/>
          <c:tx>
            <c:strRef>
              <c:f>Graphs!$A$45</c:f>
              <c:strCache>
                <c:ptCount val="1"/>
                <c:pt idx="0">
                  <c:v>Hartford Courant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Graphs!$C$45:$N$45</c:f>
              <c:numCache>
                <c:formatCode>General</c:formatCode>
                <c:ptCount val="12"/>
                <c:pt idx="0">
                  <c:v>1.99</c:v>
                </c:pt>
                <c:pt idx="1">
                  <c:v>3.98</c:v>
                </c:pt>
                <c:pt idx="2">
                  <c:v>5.97</c:v>
                </c:pt>
                <c:pt idx="3">
                  <c:v>7.96</c:v>
                </c:pt>
                <c:pt idx="4">
                  <c:v>9.9499999999999993</c:v>
                </c:pt>
                <c:pt idx="5">
                  <c:v>11.94</c:v>
                </c:pt>
                <c:pt idx="6">
                  <c:v>13.93</c:v>
                </c:pt>
                <c:pt idx="7">
                  <c:v>15.92</c:v>
                </c:pt>
                <c:pt idx="8">
                  <c:v>17.91</c:v>
                </c:pt>
                <c:pt idx="9">
                  <c:v>19.899999999999999</c:v>
                </c:pt>
                <c:pt idx="10">
                  <c:v>21.889999999999997</c:v>
                </c:pt>
                <c:pt idx="11">
                  <c:v>23.879999999999995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43F-4B7E-9CCD-2F316C896375}"/>
            </c:ext>
          </c:extLst>
        </c:ser>
        <c:ser>
          <c:idx val="3"/>
          <c:order val="2"/>
          <c:tx>
            <c:strRef>
              <c:f>Graphs!$A$47</c:f>
              <c:strCache>
                <c:ptCount val="1"/>
                <c:pt idx="0">
                  <c:v>New Britain Herald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Graphs!$C$47:$N$47</c:f>
              <c:numCache>
                <c:formatCode>General</c:formatCode>
                <c:ptCount val="12"/>
                <c:pt idx="0">
                  <c:v>8.31</c:v>
                </c:pt>
                <c:pt idx="1">
                  <c:v>16.62</c:v>
                </c:pt>
                <c:pt idx="2">
                  <c:v>24.93</c:v>
                </c:pt>
                <c:pt idx="3">
                  <c:v>33.24</c:v>
                </c:pt>
                <c:pt idx="4">
                  <c:v>41.550000000000004</c:v>
                </c:pt>
                <c:pt idx="5">
                  <c:v>49.860000000000007</c:v>
                </c:pt>
                <c:pt idx="6">
                  <c:v>58.170000000000009</c:v>
                </c:pt>
                <c:pt idx="7">
                  <c:v>66.48</c:v>
                </c:pt>
                <c:pt idx="8">
                  <c:v>74.790000000000006</c:v>
                </c:pt>
                <c:pt idx="9">
                  <c:v>83.100000000000009</c:v>
                </c:pt>
                <c:pt idx="10">
                  <c:v>91.410000000000011</c:v>
                </c:pt>
                <c:pt idx="11">
                  <c:v>99.720000000000013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43F-4B7E-9CCD-2F316C896375}"/>
            </c:ext>
          </c:extLst>
        </c:ser>
        <c:ser>
          <c:idx val="4"/>
          <c:order val="3"/>
          <c:tx>
            <c:strRef>
              <c:f>Graphs!$A$48</c:f>
              <c:strCache>
                <c:ptCount val="1"/>
                <c:pt idx="0">
                  <c:v>New Canaan Sentinel LLC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Graphs!$C$48:$N$48</c:f>
              <c:numCache>
                <c:formatCode>General</c:formatCode>
                <c:ptCount val="12"/>
                <c:pt idx="0">
                  <c:v>2.87</c:v>
                </c:pt>
                <c:pt idx="1">
                  <c:v>5.74</c:v>
                </c:pt>
                <c:pt idx="2">
                  <c:v>8.61</c:v>
                </c:pt>
                <c:pt idx="3">
                  <c:v>11.48</c:v>
                </c:pt>
                <c:pt idx="4">
                  <c:v>14.350000000000001</c:v>
                </c:pt>
                <c:pt idx="5">
                  <c:v>17.220000000000002</c:v>
                </c:pt>
                <c:pt idx="6">
                  <c:v>20.090000000000003</c:v>
                </c:pt>
                <c:pt idx="7">
                  <c:v>22.960000000000004</c:v>
                </c:pt>
                <c:pt idx="8">
                  <c:v>25.830000000000005</c:v>
                </c:pt>
                <c:pt idx="9">
                  <c:v>28.700000000000006</c:v>
                </c:pt>
                <c:pt idx="10">
                  <c:v>31.570000000000007</c:v>
                </c:pt>
                <c:pt idx="11">
                  <c:v>34.440000000000005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43F-4B7E-9CCD-2F316C896375}"/>
            </c:ext>
          </c:extLst>
        </c:ser>
        <c:ser>
          <c:idx val="5"/>
          <c:order val="4"/>
          <c:tx>
            <c:strRef>
              <c:f>Graphs!$A$67</c:f>
              <c:strCache>
                <c:ptCount val="1"/>
                <c:pt idx="0">
                  <c:v>The Norwalk Hour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Graphs!$C$50:$N$50</c:f>
              <c:numCache>
                <c:formatCode>General</c:formatCode>
                <c:ptCount val="12"/>
                <c:pt idx="0">
                  <c:v>13.5</c:v>
                </c:pt>
                <c:pt idx="1">
                  <c:v>27</c:v>
                </c:pt>
                <c:pt idx="2">
                  <c:v>40.5</c:v>
                </c:pt>
                <c:pt idx="3">
                  <c:v>54</c:v>
                </c:pt>
                <c:pt idx="4">
                  <c:v>67.5</c:v>
                </c:pt>
                <c:pt idx="5">
                  <c:v>81</c:v>
                </c:pt>
                <c:pt idx="6">
                  <c:v>94.5</c:v>
                </c:pt>
                <c:pt idx="7">
                  <c:v>108</c:v>
                </c:pt>
                <c:pt idx="8">
                  <c:v>121.5</c:v>
                </c:pt>
                <c:pt idx="9">
                  <c:v>135</c:v>
                </c:pt>
                <c:pt idx="10">
                  <c:v>148.5</c:v>
                </c:pt>
                <c:pt idx="11">
                  <c:v>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43F-4B7E-9CCD-2F316C896375}"/>
            </c:ext>
          </c:extLst>
        </c:ser>
        <c:ser>
          <c:idx val="0"/>
          <c:order val="5"/>
          <c:tx>
            <c:strRef>
              <c:f>Graphs!$A$49</c:f>
              <c:strCache>
                <c:ptCount val="1"/>
                <c:pt idx="0">
                  <c:v>New Haven Register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Graphs!$C$49:$N$49</c:f>
              <c:numCache>
                <c:formatCode>General</c:formatCode>
                <c:ptCount val="12"/>
                <c:pt idx="0">
                  <c:v>9.99</c:v>
                </c:pt>
                <c:pt idx="1">
                  <c:v>19.98</c:v>
                </c:pt>
                <c:pt idx="2">
                  <c:v>29.97</c:v>
                </c:pt>
                <c:pt idx="3">
                  <c:v>39.96</c:v>
                </c:pt>
                <c:pt idx="4">
                  <c:v>49.95</c:v>
                </c:pt>
                <c:pt idx="5">
                  <c:v>59.940000000000005</c:v>
                </c:pt>
                <c:pt idx="6">
                  <c:v>69.930000000000007</c:v>
                </c:pt>
                <c:pt idx="7">
                  <c:v>79.92</c:v>
                </c:pt>
                <c:pt idx="8">
                  <c:v>89.91</c:v>
                </c:pt>
                <c:pt idx="9">
                  <c:v>99.899999999999991</c:v>
                </c:pt>
                <c:pt idx="10">
                  <c:v>109.88999999999999</c:v>
                </c:pt>
                <c:pt idx="11">
                  <c:v>119.87999999999998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43F-4B7E-9CCD-2F316C896375}"/>
            </c:ext>
          </c:extLst>
        </c:ser>
        <c:ser>
          <c:idx val="6"/>
          <c:order val="6"/>
          <c:tx>
            <c:strRef>
              <c:f>Graphs!$A$52</c:f>
              <c:strCache>
                <c:ptCount val="1"/>
                <c:pt idx="0">
                  <c:v>Norwhich Bulletin</c:v>
                </c:pt>
              </c:strCache>
            </c:strRef>
          </c:tx>
          <c:spPr>
            <a:ln w="28575" cap="rnd">
              <a:solidFill>
                <a:srgbClr val="92D050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Graphs!$C$52:$N$52</c:f>
              <c:numCache>
                <c:formatCode>General</c:formatCode>
                <c:ptCount val="12"/>
                <c:pt idx="0">
                  <c:v>24</c:v>
                </c:pt>
                <c:pt idx="1">
                  <c:v>48</c:v>
                </c:pt>
                <c:pt idx="2">
                  <c:v>72</c:v>
                </c:pt>
                <c:pt idx="3">
                  <c:v>96</c:v>
                </c:pt>
                <c:pt idx="4">
                  <c:v>120</c:v>
                </c:pt>
                <c:pt idx="5">
                  <c:v>144</c:v>
                </c:pt>
                <c:pt idx="6">
                  <c:v>168</c:v>
                </c:pt>
                <c:pt idx="7">
                  <c:v>192</c:v>
                </c:pt>
                <c:pt idx="8">
                  <c:v>216</c:v>
                </c:pt>
                <c:pt idx="9">
                  <c:v>240</c:v>
                </c:pt>
                <c:pt idx="10">
                  <c:v>264</c:v>
                </c:pt>
                <c:pt idx="11">
                  <c:v>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43F-4B7E-9CCD-2F316C8963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3218824"/>
        <c:axId val="1373229064"/>
      </c:lineChart>
      <c:catAx>
        <c:axId val="13732188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3229064"/>
        <c:crosses val="autoZero"/>
        <c:auto val="1"/>
        <c:lblAlgn val="ctr"/>
        <c:lblOffset val="100"/>
        <c:noMultiLvlLbl val="0"/>
      </c:catAx>
      <c:valAx>
        <c:axId val="1373229064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321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8617025797951486E-2"/>
          <c:y val="0.85786218641861689"/>
          <c:w val="0.87076557225578222"/>
          <c:h val="0.113757446985793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6</xdr:row>
      <xdr:rowOff>76200</xdr:rowOff>
    </xdr:from>
    <xdr:to>
      <xdr:col>4</xdr:col>
      <xdr:colOff>200025</xdr:colOff>
      <xdr:row>20</xdr:row>
      <xdr:rowOff>152400</xdr:rowOff>
    </xdr:to>
    <xdr:graphicFrame macro="">
      <xdr:nvGraphicFramePr>
        <xdr:cNvPr id="2" name="Chart 1" descr="Chart type: Pie. 'Sum Count' by 'Ownership Category'&#10;&#10;Description automatically generated">
          <a:extLst>
            <a:ext uri="{FF2B5EF4-FFF2-40B4-BE49-F238E27FC236}">
              <a16:creationId xmlns:a16="http://schemas.microsoft.com/office/drawing/2014/main" id="{515243F5-58C9-33C5-1CD2-E6F49AAAF8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485775</xdr:colOff>
      <xdr:row>22</xdr:row>
      <xdr:rowOff>57150</xdr:rowOff>
    </xdr:from>
    <xdr:to>
      <xdr:col>11</xdr:col>
      <xdr:colOff>304800</xdr:colOff>
      <xdr:row>36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1CA18F-1B59-8CC8-E74B-F17F5D3F2E03}"/>
            </a:ext>
            <a:ext uri="{147F2762-F138-4A5C-976F-8EAC2B608ADB}">
              <a16:predDERef xmlns:a16="http://schemas.microsoft.com/office/drawing/2014/main" pred="{515243F5-58C9-33C5-1CD2-E6F49AAAF8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542925</xdr:colOff>
      <xdr:row>75</xdr:row>
      <xdr:rowOff>9525</xdr:rowOff>
    </xdr:from>
    <xdr:to>
      <xdr:col>6</xdr:col>
      <xdr:colOff>66675</xdr:colOff>
      <xdr:row>93</xdr:row>
      <xdr:rowOff>180975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B97D096-73AF-DC60-40AE-E0DBC420C697}"/>
            </a:ext>
            <a:ext uri="{147F2762-F138-4A5C-976F-8EAC2B608ADB}">
              <a16:predDERef xmlns:a16="http://schemas.microsoft.com/office/drawing/2014/main" pred="{D81CA18F-1B59-8CC8-E74B-F17F5D3F2E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ameil Crane" id="{58F457E1-E778-499F-B1D1-802162151284}" userId="S::kcrane@westcog.org::4f0c2187-8757-4d49-ae58-d86efaea74fc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47.696538078701" createdVersion="8" refreshedVersion="8" minRefreshableVersion="3" recordCount="169" xr:uid="{76DFFBC6-A4FB-4F8D-A29E-6966684ED8B4}">
  <cacheSource type="worksheet">
    <worksheetSource name="Table3"/>
  </cacheSource>
  <cacheFields count="11">
    <cacheField name="Municipality" numFmtId="0">
      <sharedItems count="169">
        <s v="Andover"/>
        <s v="Ansonia"/>
        <s v="Ashford"/>
        <s v="Avon"/>
        <s v="Barkhamsted"/>
        <s v="Beacon Falls"/>
        <s v="Berlin"/>
        <s v="Bethany"/>
        <s v="Bethel"/>
        <s v="Bethlehem"/>
        <s v="Bloomfield"/>
        <s v="Bolton"/>
        <s v="Bozrah"/>
        <s v="Branford"/>
        <s v="Bridgeport"/>
        <s v="Bridgewater"/>
        <s v="Bristol"/>
        <s v="Brookfield"/>
        <s v="Brooklyn"/>
        <s v="Burlington"/>
        <s v="Canaan"/>
        <s v="Canterbury"/>
        <s v="Canton"/>
        <s v="Chaplin"/>
        <s v="Cheshire"/>
        <s v="Chester"/>
        <s v="Clinton"/>
        <s v="Colchester"/>
        <s v="Colebrook"/>
        <s v="Columbia"/>
        <s v="Cornwall"/>
        <s v="Coventry"/>
        <s v="Cromwell"/>
        <s v="Danbury"/>
        <s v="Darien"/>
        <s v="Deep River"/>
        <s v="Derby"/>
        <s v="Durham"/>
        <s v="East Granby"/>
        <s v="East Haddam"/>
        <s v="East Hampton"/>
        <s v="East Hartford"/>
        <s v="East Haven"/>
        <s v="East Lyme"/>
        <s v="East Windsor"/>
        <s v="Eastford"/>
        <s v="Easton"/>
        <s v="Ellington"/>
        <s v="Enfield"/>
        <s v="Essex"/>
        <s v="Fairfield"/>
        <s v="Farmington"/>
        <s v="Franklin"/>
        <s v="Glastonbury"/>
        <s v="Goshen"/>
        <s v="Granby"/>
        <s v="Greenwich"/>
        <s v="Griswold"/>
        <s v="Groton "/>
        <s v="Guilford"/>
        <s v="Haddam"/>
        <s v="Hamden"/>
        <s v="Hampton"/>
        <s v="Hartford"/>
        <s v="Hartland"/>
        <s v="Harwinton"/>
        <s v="Hebron"/>
        <s v="Kent"/>
        <s v="Killingly"/>
        <s v="Killingworth"/>
        <s v="Lebanon"/>
        <s v="Ledyard"/>
        <s v="Lisbon"/>
        <s v="Litchfield"/>
        <s v="Lyme"/>
        <s v="Madison"/>
        <s v="Manchester"/>
        <s v="Mansfield"/>
        <s v="Marlborough"/>
        <s v="Meriden"/>
        <s v="Middlebury"/>
        <s v="Middlefield"/>
        <s v="Middletown"/>
        <s v="Milford"/>
        <s v="Monroe"/>
        <s v="Montville"/>
        <s v="Morris"/>
        <s v="Naugatuck"/>
        <s v="New Britain"/>
        <s v="New Canaan"/>
        <s v="New Fairfield"/>
        <s v="New Hartford"/>
        <s v="New Haven"/>
        <s v="New London"/>
        <s v="New Milford"/>
        <s v="Newington"/>
        <s v="Newtown"/>
        <s v="Norfolk"/>
        <s v="North Branford"/>
        <s v="North Canaan"/>
        <s v="North Haven"/>
        <s v="North Stonington"/>
        <s v="Norwalk"/>
        <s v="Norwich"/>
        <s v="Old Lyme"/>
        <s v="Old Saybrook"/>
        <s v="Orange"/>
        <s v="Oxford "/>
        <s v="Plainfield"/>
        <s v="Plainville"/>
        <s v="Plymouth"/>
        <s v="Pomfret"/>
        <s v="Portland"/>
        <s v="Preston"/>
        <s v="Prospect"/>
        <s v="Putnam"/>
        <s v="Redding"/>
        <s v="Ridgefield"/>
        <s v="Rocky Hill"/>
        <s v="Roxbury"/>
        <s v="Salem"/>
        <s v="Salisbury"/>
        <s v="Scotland"/>
        <s v="Seymour"/>
        <s v="Sharon"/>
        <s v="Shelton"/>
        <s v="Sherman"/>
        <s v="Simsbury"/>
        <s v="Somers"/>
        <s v="South Windsor"/>
        <s v="Southbury"/>
        <s v="Southington"/>
        <s v="Sprague"/>
        <s v="Stafford"/>
        <s v="Stamford"/>
        <s v="Sterling"/>
        <s v="Stonington"/>
        <s v="Stratford"/>
        <s v="Suffield"/>
        <s v="Thomaston"/>
        <s v="Thompson"/>
        <s v="Tolland"/>
        <s v="Torrington"/>
        <s v="Trumbull"/>
        <s v="Union"/>
        <s v="Vernon"/>
        <s v="Voluntown"/>
        <s v="Wallingford"/>
        <s v="Warren"/>
        <s v="Washington"/>
        <s v="Waterbury"/>
        <s v="Waterford"/>
        <s v="Watertown"/>
        <s v="West Hartford"/>
        <s v="West Haven"/>
        <s v="Westbrook"/>
        <s v="Weston"/>
        <s v="Westport"/>
        <s v="Wethersfield"/>
        <s v="Willington"/>
        <s v="Wilton"/>
        <s v="Winchester"/>
        <s v="Windham"/>
        <s v="Windsor"/>
        <s v="Windsor Locks"/>
        <s v="Wolcott"/>
        <s v="Woodbridge"/>
        <s v="Woodbury"/>
        <s v="Woodstock"/>
      </sharedItems>
    </cacheField>
    <cacheField name="County" numFmtId="0">
      <sharedItems/>
    </cacheField>
    <cacheField name="Print circulation #" numFmtId="0">
      <sharedItems containsString="0" containsBlank="1" containsNumber="1" containsInteger="1" minValue="0" maxValue="4994"/>
    </cacheField>
    <cacheField name="Print Circulation %" numFmtId="10">
      <sharedItems containsString="0" containsBlank="1" containsNumber="1" minValue="0" maxValue="0.251"/>
    </cacheField>
    <cacheField name="Primary Newspaper" numFmtId="0">
      <sharedItems count="37">
        <s v="Rivereast News Bulletin"/>
        <s v="New Haven Register"/>
        <s v="The Chronicle"/>
        <s v="Hartford Courant"/>
        <s v="The Winsted"/>
        <s v="Republican-American"/>
        <s v="News-Times"/>
        <s v="The Day"/>
        <s v="Connecticut Post"/>
        <s v="Prime Publishers"/>
        <s v="Journal Inquirer"/>
        <s v="The Darien Times"/>
        <s v="Record-Journal"/>
        <s v="The Middletown Press"/>
        <s v="Norwich Bulletin"/>
        <s v="The Lakeville Journal"/>
        <s v="The News-Times"/>
        <s v="The Easton Courier"/>
        <s v="Fairlfield Citizen"/>
        <s v="The Valley Press"/>
        <s v="Greenwich"/>
        <s v="The Sound"/>
        <s v="Shore Line Times"/>
        <s v="The Monroe Sun"/>
        <s v="Citizens News"/>
        <s v="New Britain Herald"/>
        <s v="New Canaan Sentinel LLC"/>
        <s v="The Town Tribune"/>
        <s v="New Milford Spectrum"/>
        <s v="The Newtown Bee"/>
        <s v="The Norwalk Hour/ The Hour"/>
        <s v="The Redding Sentinel"/>
        <s v="The Ridgefield Press"/>
        <s v="Stamford Advocate"/>
        <s v="The Norwalk Hour"/>
        <s v="Westport News"/>
        <s v="The Norwalk Hour "/>
      </sharedItems>
    </cacheField>
    <cacheField name="Parent Company" numFmtId="0">
      <sharedItems/>
    </cacheField>
    <cacheField name="Ownership Category" numFmtId="0">
      <sharedItems count="3">
        <s v="Independent Local"/>
        <s v="Corporate"/>
        <s v="Independent Regional"/>
      </sharedItems>
    </cacheField>
    <cacheField name="Alt. Newspaper 1" numFmtId="0">
      <sharedItems containsBlank="1"/>
    </cacheField>
    <cacheField name="Alt. Newspaper 2" numFmtId="0">
      <sharedItems containsBlank="1"/>
    </cacheField>
    <cacheField name="# of Newspapers" numFmtId="0">
      <sharedItems containsSemiMixedTypes="0" containsString="0" containsNumber="1" containsInteger="1" minValue="1" maxValue="3"/>
    </cacheField>
    <cacheField name="Sum Count" numFmtId="0">
      <sharedItems containsSemiMixedTypes="0" containsString="0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47.704639583331" createdVersion="8" refreshedVersion="8" minRefreshableVersion="3" recordCount="38" xr:uid="{9FFEB53D-87C3-4238-B039-2ACB6C835E08}">
  <cacheSource type="worksheet">
    <worksheetSource name="Table2"/>
  </cacheSource>
  <cacheFields count="20">
    <cacheField name="Newspaper" numFmtId="0">
      <sharedItems containsBlank="1" count="36">
        <s v="Citizens News"/>
        <s v="Connecticut Post"/>
        <s v="El Sol"/>
        <s v="Fairfield Citizen"/>
        <s v="Greenwich times"/>
        <s v="Hartford Courant"/>
        <s v="Journal Inquirer"/>
        <s v="New Britain Herald"/>
        <s v="New Canaan Sentinel LLC"/>
        <s v="New Haven Register"/>
        <s v="New Milford Spectrum"/>
        <s v="Newtown Bee"/>
        <s v="Norwhich Bulletin"/>
        <s v="Prime Publishers"/>
        <s v="Record-Journal"/>
        <s v="Republican-American"/>
        <s v="Rivereast News Bulletin"/>
        <s v="Shore Line Times"/>
        <s v="Stamford Advocate"/>
        <s v="The Chronicle"/>
        <s v="The Darien Times"/>
        <s v="The Day"/>
        <s v="The Easton Courier"/>
        <s v="The Lakeville Journal "/>
        <s v="The Middletown Press"/>
        <s v="The Monroe Sun"/>
        <s v="The News-Times"/>
        <s v="The Norwalk Hour"/>
        <s v="The Ridgefield Press"/>
        <s v="The Sound"/>
        <s v="The Town Tribune"/>
        <s v="The Valley Press"/>
        <s v="The Windsted Journal"/>
        <s v="Westport News"/>
        <m/>
        <s v="Grand Total"/>
      </sharedItems>
    </cacheField>
    <cacheField name="Parent Company" numFmtId="0">
      <sharedItems containsBlank="1" count="10">
        <s v="Hearst Media"/>
        <s v="Independent"/>
        <s v="Alden Global Capital"/>
        <s v="Sample News Group"/>
        <s v="Gannett Co. Inc."/>
        <s v="Chronicle Media LLC"/>
        <s v="The Day Publishing Company"/>
        <s v="The Lakeville Journal Company"/>
        <s v="Turley Publications Inc. "/>
        <m/>
      </sharedItems>
    </cacheField>
    <cacheField name="Ownership Category" numFmtId="0">
      <sharedItems containsBlank="1"/>
    </cacheField>
    <cacheField name="Frequency" numFmtId="0">
      <sharedItems containsBlank="1"/>
    </cacheField>
    <cacheField name="Municipalities served (primary)" numFmtId="0">
      <sharedItems containsBlank="1"/>
    </cacheField>
    <cacheField name="# of Municipalities Served" numFmtId="0">
      <sharedItems containsString="0" containsBlank="1" containsNumber="1" containsInteger="1" minValue="1" maxValue="157" count="13">
        <n v="3"/>
        <n v="5"/>
        <n v="1"/>
        <n v="14"/>
        <n v="2"/>
        <n v="9"/>
        <n v="13"/>
        <n v="4"/>
        <n v="18"/>
        <n v="15"/>
        <n v="10"/>
        <m/>
        <n v="157"/>
      </sharedItems>
    </cacheField>
    <cacheField name="Delivery day" numFmtId="0">
      <sharedItems containsBlank="1"/>
    </cacheField>
    <cacheField name="Type of subscription" numFmtId="0">
      <sharedItems containsBlank="1"/>
    </cacheField>
    <cacheField name="Print subscription length" numFmtId="0">
      <sharedItems containsBlank="1"/>
    </cacheField>
    <cacheField name="Print Subscription $ per week " numFmtId="0">
      <sharedItems containsString="0" containsBlank="1" containsNumber="1" minValue="0" maxValue="160"/>
    </cacheField>
    <cacheField name="Print + digital subscription length" numFmtId="0">
      <sharedItems containsBlank="1"/>
    </cacheField>
    <cacheField name="Print + Digital Subscription per week $" numFmtId="0">
      <sharedItems containsString="0" containsBlank="1" containsNumber="1" minValue="0" maxValue="24"/>
    </cacheField>
    <cacheField name="Digital subscription length" numFmtId="0">
      <sharedItems containsBlank="1"/>
    </cacheField>
    <cacheField name="Digital subscription $ per week" numFmtId="0">
      <sharedItems containsString="0" containsBlank="1" containsNumber="1" minValue="0" maxValue="9.99"/>
    </cacheField>
    <cacheField name="Print weekday" numFmtId="0">
      <sharedItems containsString="0" containsBlank="1" containsNumber="1" containsInteger="1" minValue="1224" maxValue="22178"/>
    </cacheField>
    <cacheField name="Digital Weekday" numFmtId="0">
      <sharedItems containsString="0" containsBlank="1" containsNumber="1" containsInteger="1" minValue="1908" maxValue="48329"/>
    </cacheField>
    <cacheField name="Print weekly" numFmtId="0">
      <sharedItems containsString="0" containsBlank="1" containsNumber="1" containsInteger="1" minValue="1429" maxValue="27144"/>
    </cacheField>
    <cacheField name="Digital weekly" numFmtId="0">
      <sharedItems containsString="0" containsBlank="1" containsNumber="1" containsInteger="1" minValue="1869" maxValue="47742"/>
    </cacheField>
    <cacheField name="Audit Source" numFmtId="0">
      <sharedItems containsBlank="1"/>
    </cacheField>
    <cacheField name="Year" numFmtId="0">
      <sharedItems containsString="0" containsBlank="1" containsNumber="1" containsInteger="1" minValue="2026" maxValue="2026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9">
  <r>
    <x v="0"/>
    <s v="Tolland"/>
    <m/>
    <m/>
    <x v="0"/>
    <s v="Independent"/>
    <x v="0"/>
    <m/>
    <m/>
    <n v="1"/>
    <n v="1"/>
  </r>
  <r>
    <x v="1"/>
    <s v="New Haven"/>
    <n v="230"/>
    <n v="0.03"/>
    <x v="1"/>
    <s v="Hearst Media"/>
    <x v="1"/>
    <s v="Republican-American"/>
    <s v="Connecticut Post"/>
    <n v="3"/>
    <n v="1"/>
  </r>
  <r>
    <x v="2"/>
    <s v="Windham"/>
    <m/>
    <m/>
    <x v="2"/>
    <s v="Chronicle Media LLC"/>
    <x v="0"/>
    <m/>
    <m/>
    <n v="1"/>
    <n v="1"/>
  </r>
  <r>
    <x v="3"/>
    <s v="Hartford"/>
    <n v="1413"/>
    <n v="0.188"/>
    <x v="3"/>
    <s v="Alden Global Capital"/>
    <x v="1"/>
    <s v="The Norwalk Hour"/>
    <m/>
    <n v="2"/>
    <n v="1"/>
  </r>
  <r>
    <x v="4"/>
    <s v="Litchfield"/>
    <m/>
    <m/>
    <x v="4"/>
    <s v="Independent"/>
    <x v="0"/>
    <s v="Hartford Courant"/>
    <s v="The Register Citizen"/>
    <n v="3"/>
    <n v="1"/>
  </r>
  <r>
    <x v="5"/>
    <s v="New Haven"/>
    <n v="0"/>
    <n v="0"/>
    <x v="5"/>
    <s v="Hearst Media"/>
    <x v="1"/>
    <s v="New Haven Register"/>
    <m/>
    <n v="2"/>
    <n v="1"/>
  </r>
  <r>
    <x v="6"/>
    <s v="Harford"/>
    <n v="1036"/>
    <n v="0.13200000000000001"/>
    <x v="3"/>
    <s v="Alden Global Cap+D12:E12ital"/>
    <x v="1"/>
    <m/>
    <m/>
    <n v="1"/>
    <n v="1"/>
  </r>
  <r>
    <x v="7"/>
    <s v="New Haven"/>
    <n v="74"/>
    <n v="0.04"/>
    <x v="1"/>
    <s v="Hearst Media"/>
    <x v="1"/>
    <m/>
    <m/>
    <n v="1"/>
    <n v="1"/>
  </r>
  <r>
    <x v="8"/>
    <s v="Fairfield"/>
    <n v="490"/>
    <n v="6.3E-2"/>
    <x v="6"/>
    <s v="Hearst Media"/>
    <x v="1"/>
    <s v="New Milford Spectrum"/>
    <m/>
    <n v="2"/>
    <n v="1"/>
  </r>
  <r>
    <x v="9"/>
    <s v="Litchfield"/>
    <n v="156"/>
    <n v="0.11"/>
    <x v="5"/>
    <s v="Hearst Media"/>
    <x v="1"/>
    <m/>
    <m/>
    <n v="1"/>
    <n v="1"/>
  </r>
  <r>
    <x v="10"/>
    <s v="Hartford"/>
    <n v="1585"/>
    <n v="0.16900000000000001"/>
    <x v="3"/>
    <s v="Alden Global Cap+D12:E12ital"/>
    <x v="1"/>
    <m/>
    <m/>
    <n v="1"/>
    <n v="1"/>
  </r>
  <r>
    <x v="11"/>
    <s v="Tolland"/>
    <n v="260"/>
    <n v="0.13"/>
    <x v="3"/>
    <s v="Alden Global Cap+D12:E12ital"/>
    <x v="1"/>
    <m/>
    <m/>
    <n v="1"/>
    <n v="1"/>
  </r>
  <r>
    <x v="12"/>
    <s v="New London"/>
    <m/>
    <m/>
    <x v="7"/>
    <s v="The Day Publishing Company"/>
    <x v="2"/>
    <m/>
    <m/>
    <n v="1"/>
    <n v="1"/>
  </r>
  <r>
    <x v="13"/>
    <s v="New Haven"/>
    <n v="989"/>
    <n v="7.4999999999999997E-2"/>
    <x v="1"/>
    <s v="Hearst Media"/>
    <x v="1"/>
    <m/>
    <m/>
    <n v="1"/>
    <n v="1"/>
  </r>
  <r>
    <x v="14"/>
    <s v="Fairfield"/>
    <n v="991"/>
    <n v="1.7500000000000002E-2"/>
    <x v="8"/>
    <s v="Hearst Media"/>
    <x v="1"/>
    <s v="Fairfield Citizen"/>
    <m/>
    <n v="2"/>
    <n v="1"/>
  </r>
  <r>
    <x v="15"/>
    <s v="Litchfield"/>
    <m/>
    <m/>
    <x v="9"/>
    <s v="Independent"/>
    <x v="0"/>
    <s v="New Milford Spectrum"/>
    <m/>
    <n v="2"/>
    <n v="1"/>
  </r>
  <r>
    <x v="16"/>
    <s v="Hartford"/>
    <n v="1999"/>
    <n v="7.5999999999999998E-2"/>
    <x v="3"/>
    <s v="Alden Global Capital"/>
    <x v="1"/>
    <m/>
    <m/>
    <n v="1"/>
    <n v="1"/>
  </r>
  <r>
    <x v="17"/>
    <s v="Fairfield"/>
    <n v="438"/>
    <n v="6.3E-2"/>
    <x v="6"/>
    <s v="Hearst Media"/>
    <x v="1"/>
    <s v="Hartford Courant"/>
    <m/>
    <n v="2"/>
    <n v="1"/>
  </r>
  <r>
    <x v="18"/>
    <s v="Windham"/>
    <m/>
    <m/>
    <x v="10"/>
    <s v="Hearst Media"/>
    <x v="1"/>
    <s v="Hartford Courant"/>
    <m/>
    <n v="1"/>
    <n v="1"/>
  </r>
  <r>
    <x v="19"/>
    <s v="Hartford"/>
    <n v="479"/>
    <n v="0.13100000000000001"/>
    <x v="3"/>
    <s v="Alden Global Capital"/>
    <x v="1"/>
    <s v="Hartford Courant"/>
    <m/>
    <n v="2"/>
    <n v="1"/>
  </r>
  <r>
    <x v="20"/>
    <s v="Litchfield"/>
    <m/>
    <m/>
    <x v="11"/>
    <s v="Hearst Media"/>
    <x v="1"/>
    <s v="Republican-American"/>
    <m/>
    <n v="2"/>
    <n v="1"/>
  </r>
  <r>
    <x v="21"/>
    <s v="Windham"/>
    <m/>
    <m/>
    <x v="7"/>
    <s v="The Day Publishing Company"/>
    <x v="2"/>
    <s v="The Chronicle"/>
    <m/>
    <n v="2"/>
    <n v="1"/>
  </r>
  <r>
    <x v="22"/>
    <s v="Hartford"/>
    <n v="593"/>
    <n v="0.13600000000000001"/>
    <x v="3"/>
    <s v="Alden Global Capital"/>
    <x v="1"/>
    <m/>
    <m/>
    <n v="1"/>
    <n v="1"/>
  </r>
  <r>
    <x v="23"/>
    <s v="Windham"/>
    <m/>
    <m/>
    <x v="2"/>
    <s v="Chronicle Media LLC"/>
    <x v="2"/>
    <s v="Norwich Bulletin"/>
    <m/>
    <n v="2"/>
    <n v="1"/>
  </r>
  <r>
    <x v="24"/>
    <s v="New Haven"/>
    <m/>
    <m/>
    <x v="12"/>
    <s v="Hearst Media"/>
    <x v="1"/>
    <s v="New Haven Register"/>
    <s v="Hartford Courant"/>
    <n v="3"/>
    <n v="1"/>
  </r>
  <r>
    <x v="25"/>
    <s v="Middlesex"/>
    <n v="173"/>
    <n v="0.10199999999999999"/>
    <x v="3"/>
    <s v="Alden Global Capital"/>
    <x v="1"/>
    <s v="Middletown Press"/>
    <s v="The Day"/>
    <n v="3"/>
    <n v="1"/>
  </r>
  <r>
    <x v="26"/>
    <s v="Middlesex"/>
    <m/>
    <m/>
    <x v="13"/>
    <s v="Hearst Media"/>
    <x v="1"/>
    <s v="The Day"/>
    <s v="New Haven Register"/>
    <n v="3"/>
    <n v="1"/>
  </r>
  <r>
    <x v="27"/>
    <s v="New London"/>
    <m/>
    <m/>
    <x v="14"/>
    <s v="Gannett Co. Inc."/>
    <x v="1"/>
    <s v="The Day"/>
    <s v="Norwich Bulletin"/>
    <n v="3"/>
    <n v="1"/>
  </r>
  <r>
    <x v="28"/>
    <s v="Litchfield"/>
    <n v="47"/>
    <n v="6.2E-2"/>
    <x v="5"/>
    <s v="Hearst Media"/>
    <x v="1"/>
    <s v="The Lakeville Journal"/>
    <m/>
    <n v="2"/>
    <n v="1"/>
  </r>
  <r>
    <x v="29"/>
    <s v="Tolland"/>
    <m/>
    <m/>
    <x v="0"/>
    <s v="Independent"/>
    <x v="2"/>
    <s v="The Chronicle"/>
    <s v="Journal Inquirer"/>
    <n v="3"/>
    <n v="1"/>
  </r>
  <r>
    <x v="30"/>
    <s v="Litchfield"/>
    <m/>
    <m/>
    <x v="15"/>
    <s v="The Lakeville Journal Company"/>
    <x v="2"/>
    <s v="Republican-American"/>
    <m/>
    <n v="2"/>
    <n v="1"/>
  </r>
  <r>
    <x v="31"/>
    <s v="Tolland"/>
    <m/>
    <m/>
    <x v="10"/>
    <s v="Hearst Media"/>
    <x v="1"/>
    <s v="Journal inquirer"/>
    <m/>
    <n v="2"/>
    <n v="1"/>
  </r>
  <r>
    <x v="32"/>
    <s v="Middlesex"/>
    <m/>
    <m/>
    <x v="13"/>
    <s v="Hearst Media"/>
    <x v="1"/>
    <s v="Hartford Courant"/>
    <m/>
    <n v="2"/>
    <n v="1"/>
  </r>
  <r>
    <x v="33"/>
    <s v="Fairfield"/>
    <n v="997"/>
    <n v="1.15E-2"/>
    <x v="16"/>
    <s v="Hearst Media"/>
    <x v="1"/>
    <s v="New Milford Spectrum"/>
    <s v="Republican-American"/>
    <n v="3"/>
    <n v="1"/>
  </r>
  <r>
    <x v="34"/>
    <s v="Fairfield"/>
    <m/>
    <m/>
    <x v="11"/>
    <s v="Hearst Media"/>
    <x v="1"/>
    <s v="Stamford Advocate "/>
    <m/>
    <n v="2"/>
    <n v="1"/>
  </r>
  <r>
    <x v="35"/>
    <s v="Middlesex"/>
    <m/>
    <m/>
    <x v="13"/>
    <s v="Hearst Media"/>
    <x v="1"/>
    <s v="Middletown Press"/>
    <s v="The Day"/>
    <n v="3"/>
    <n v="1"/>
  </r>
  <r>
    <x v="36"/>
    <s v="New Haven"/>
    <n v="96"/>
    <n v="1.7000000000000001E-2"/>
    <x v="8"/>
    <s v="Hearst Media"/>
    <x v="1"/>
    <m/>
    <m/>
    <n v="1"/>
    <n v="1"/>
  </r>
  <r>
    <x v="37"/>
    <s v="Middlesex"/>
    <m/>
    <m/>
    <x v="13"/>
    <s v="Hearst Media"/>
    <x v="1"/>
    <s v="The Source"/>
    <m/>
    <n v="2"/>
    <n v="1"/>
  </r>
  <r>
    <x v="38"/>
    <s v="Hartford"/>
    <n v="315"/>
    <n v="0.153"/>
    <x v="3"/>
    <s v="Alden Global Capital"/>
    <x v="1"/>
    <s v="The Valley Press"/>
    <m/>
    <n v="2"/>
    <n v="1"/>
  </r>
  <r>
    <x v="39"/>
    <s v="Middlesex"/>
    <m/>
    <m/>
    <x v="13"/>
    <s v="Hearst Media"/>
    <x v="1"/>
    <s v="The Source"/>
    <s v="Shore Line Times"/>
    <n v="3"/>
    <n v="1"/>
  </r>
  <r>
    <x v="40"/>
    <s v="Middlesex"/>
    <m/>
    <m/>
    <x v="13"/>
    <s v="Hearst Media"/>
    <x v="1"/>
    <m/>
    <m/>
    <n v="1"/>
    <n v="1"/>
  </r>
  <r>
    <x v="41"/>
    <s v="Hartford"/>
    <n v="1318"/>
    <n v="0.129"/>
    <x v="3"/>
    <s v="Alden Global Capital"/>
    <x v="1"/>
    <s v="Journal inquirer"/>
    <m/>
    <n v="2"/>
    <n v="1"/>
  </r>
  <r>
    <x v="42"/>
    <s v="New Haven"/>
    <n v="879"/>
    <n v="7.0999999999999994E-2"/>
    <x v="1"/>
    <s v="Hearst Media"/>
    <x v="1"/>
    <s v="The Sound"/>
    <m/>
    <n v="2"/>
    <n v="1"/>
  </r>
  <r>
    <x v="43"/>
    <s v="New London"/>
    <m/>
    <m/>
    <x v="7"/>
    <s v="The Day Publishing Company"/>
    <x v="2"/>
    <s v="The Times"/>
    <m/>
    <n v="2"/>
    <n v="1"/>
  </r>
  <r>
    <x v="44"/>
    <s v="Hartford"/>
    <m/>
    <m/>
    <x v="10"/>
    <s v="Hearst Media"/>
    <x v="1"/>
    <s v="Hartford Courant"/>
    <m/>
    <n v="2"/>
    <n v="1"/>
  </r>
  <r>
    <x v="45"/>
    <s v="Windham"/>
    <m/>
    <m/>
    <x v="2"/>
    <s v="Chronicle Media LLC"/>
    <x v="2"/>
    <s v="Reminder News"/>
    <m/>
    <n v="2"/>
    <n v="1"/>
  </r>
  <r>
    <x v="46"/>
    <s v="Fairfield"/>
    <m/>
    <m/>
    <x v="17"/>
    <s v="Independent"/>
    <x v="0"/>
    <s v="Connecticut Post"/>
    <m/>
    <n v="2"/>
    <n v="1"/>
  </r>
  <r>
    <x v="47"/>
    <s v="Tolland"/>
    <m/>
    <m/>
    <x v="10"/>
    <s v="Hearst Media"/>
    <x v="1"/>
    <s v="Hartford Courant"/>
    <m/>
    <n v="2"/>
    <n v="1"/>
  </r>
  <r>
    <x v="48"/>
    <s v="Hartford"/>
    <m/>
    <m/>
    <x v="10"/>
    <s v="Hearst Media"/>
    <x v="1"/>
    <s v="Hartford Courant"/>
    <m/>
    <n v="2"/>
    <n v="1"/>
  </r>
  <r>
    <x v="49"/>
    <s v="Middlesex"/>
    <m/>
    <m/>
    <x v="13"/>
    <s v="Hearst Media"/>
    <x v="1"/>
    <s v="Shore Publishing"/>
    <s v="The Source"/>
    <n v="3"/>
    <n v="1"/>
  </r>
  <r>
    <x v="50"/>
    <s v="Fairfield"/>
    <m/>
    <m/>
    <x v="18"/>
    <s v="Hearst Media"/>
    <x v="1"/>
    <s v="Connecticut Post"/>
    <m/>
    <n v="2"/>
    <n v="1"/>
  </r>
  <r>
    <x v="51"/>
    <s v="Hartford"/>
    <m/>
    <m/>
    <x v="19"/>
    <s v="Turley Publications Inc. "/>
    <x v="2"/>
    <s v="Hartford Courant"/>
    <m/>
    <n v="2"/>
    <n v="1"/>
  </r>
  <r>
    <x v="52"/>
    <s v="New London"/>
    <m/>
    <m/>
    <x v="14"/>
    <s v="Gannett Co. Inc."/>
    <x v="1"/>
    <s v="The Day"/>
    <m/>
    <n v="2"/>
    <n v="1"/>
  </r>
  <r>
    <x v="53"/>
    <s v="Harford"/>
    <m/>
    <m/>
    <x v="10"/>
    <s v="Hearst Media"/>
    <x v="1"/>
    <s v="Hartford Courant"/>
    <m/>
    <n v="2"/>
    <n v="1"/>
  </r>
  <r>
    <x v="54"/>
    <s v="Litchfield"/>
    <n v="99"/>
    <n v="7.5999999999999998E-2"/>
    <x v="5"/>
    <s v="Hearst Media"/>
    <x v="1"/>
    <s v="Lakeville Journal"/>
    <m/>
    <n v="2"/>
    <n v="1"/>
  </r>
  <r>
    <x v="55"/>
    <s v="Hartford"/>
    <m/>
    <m/>
    <x v="19"/>
    <s v="Turley Publications Inc. "/>
    <x v="2"/>
    <s v="Hartford Courant"/>
    <m/>
    <n v="2"/>
    <n v="1"/>
  </r>
  <r>
    <x v="56"/>
    <s v="Fairfield"/>
    <m/>
    <m/>
    <x v="20"/>
    <s v="Hearst Media"/>
    <x v="1"/>
    <s v="Greenwich Ledger LLC"/>
    <m/>
    <n v="2"/>
    <n v="1"/>
  </r>
  <r>
    <x v="57"/>
    <s v="New London"/>
    <m/>
    <m/>
    <x v="14"/>
    <s v="Gannett Co. Inc."/>
    <x v="1"/>
    <s v="The Day"/>
    <m/>
    <n v="2"/>
    <n v="1"/>
  </r>
  <r>
    <x v="58"/>
    <s v="New London"/>
    <m/>
    <m/>
    <x v="7"/>
    <s v="The Day Publishing Company"/>
    <x v="2"/>
    <s v="Norwich Bulletin"/>
    <m/>
    <n v="2"/>
    <n v="1"/>
  </r>
  <r>
    <x v="59"/>
    <s v="New Haven"/>
    <m/>
    <m/>
    <x v="21"/>
    <s v="Hearst Media"/>
    <x v="1"/>
    <s v="New Haven Register"/>
    <s v="Shore Line Times"/>
    <n v="3"/>
    <n v="1"/>
  </r>
  <r>
    <x v="60"/>
    <s v="Middlesex"/>
    <m/>
    <m/>
    <x v="13"/>
    <s v="Hearst Media"/>
    <x v="1"/>
    <s v="The Source"/>
    <s v="The Sound"/>
    <n v="3"/>
    <n v="1"/>
  </r>
  <r>
    <x v="61"/>
    <s v="New Haven"/>
    <n v="1455"/>
    <n v="6.2700000000000006E-2"/>
    <x v="1"/>
    <s v="Hearst Media"/>
    <x v="1"/>
    <s v="The Sound"/>
    <m/>
    <n v="2"/>
    <n v="1"/>
  </r>
  <r>
    <x v="62"/>
    <s v="Windham"/>
    <m/>
    <m/>
    <x v="2"/>
    <s v="Chronicle Media LLC"/>
    <x v="2"/>
    <s v="Norwich Bulletin"/>
    <m/>
    <n v="2"/>
    <n v="1"/>
  </r>
  <r>
    <x v="63"/>
    <s v="Hartford"/>
    <n v="2524"/>
    <n v="2.0899999999999998E-2"/>
    <x v="3"/>
    <s v="Alden Global Capital"/>
    <x v="1"/>
    <s v="Hartford Business Journal"/>
    <s v="Journa Inquirer"/>
    <n v="3"/>
    <n v="1"/>
  </r>
  <r>
    <x v="64"/>
    <s v="Hartford"/>
    <m/>
    <m/>
    <x v="10"/>
    <s v="Hearst Media"/>
    <x v="1"/>
    <s v="Hartford Courant"/>
    <m/>
    <n v="2"/>
    <n v="1"/>
  </r>
  <r>
    <x v="65"/>
    <s v="Litchfield"/>
    <n v="138"/>
    <n v="0.06"/>
    <x v="5"/>
    <s v="Hearst Media"/>
    <x v="1"/>
    <s v="The Registered Citizen"/>
    <m/>
    <n v="2"/>
    <n v="1"/>
  </r>
  <r>
    <x v="66"/>
    <s v="Tolland"/>
    <m/>
    <m/>
    <x v="0"/>
    <s v="Independent"/>
    <x v="0"/>
    <s v="Journal inquirer"/>
    <m/>
    <n v="2"/>
    <n v="1"/>
  </r>
  <r>
    <x v="67"/>
    <s v="Litchfield"/>
    <m/>
    <m/>
    <x v="15"/>
    <s v="The Lakeville Journal Company"/>
    <x v="2"/>
    <s v="Republican-American"/>
    <m/>
    <n v="2"/>
    <n v="1"/>
  </r>
  <r>
    <x v="68"/>
    <s v="Windham"/>
    <m/>
    <m/>
    <x v="14"/>
    <s v="Gannett Co. Inc."/>
    <x v="1"/>
    <s v="The Chronicle"/>
    <m/>
    <n v="2"/>
    <n v="1"/>
  </r>
  <r>
    <x v="69"/>
    <s v="Middlesex"/>
    <m/>
    <m/>
    <x v="22"/>
    <s v="Hearst Media"/>
    <x v="1"/>
    <s v="The Middletown Press"/>
    <m/>
    <n v="2"/>
    <n v="1"/>
  </r>
  <r>
    <x v="70"/>
    <s v="New London"/>
    <m/>
    <m/>
    <x v="14"/>
    <s v="Gannett Co. Inc."/>
    <x v="1"/>
    <s v="Rivereast News Bulletin"/>
    <m/>
    <n v="2"/>
    <n v="1"/>
  </r>
  <r>
    <x v="71"/>
    <s v="New London"/>
    <m/>
    <m/>
    <x v="7"/>
    <s v="The Day Publishing Company"/>
    <x v="2"/>
    <s v="Norwich Bulletin"/>
    <m/>
    <n v="2"/>
    <n v="1"/>
  </r>
  <r>
    <x v="72"/>
    <s v="New London"/>
    <m/>
    <m/>
    <x v="14"/>
    <s v="Gannett Co. Inc."/>
    <x v="1"/>
    <s v="The Day"/>
    <m/>
    <n v="2"/>
    <n v="1"/>
  </r>
  <r>
    <x v="73"/>
    <s v="Litchfield"/>
    <n v="396"/>
    <n v="0.16200000000000001"/>
    <x v="5"/>
    <s v="Hearst Media"/>
    <x v="1"/>
    <s v="Litchfield County Times"/>
    <s v="Lakeville Journal "/>
    <n v="3"/>
    <n v="1"/>
  </r>
  <r>
    <x v="74"/>
    <s v="New London"/>
    <m/>
    <m/>
    <x v="7"/>
    <s v="The Day Publishing Company"/>
    <x v="2"/>
    <s v="Shore Line Times"/>
    <s v="The Middle Time Press"/>
    <n v="3"/>
    <n v="1"/>
  </r>
  <r>
    <x v="75"/>
    <s v="New Haven"/>
    <m/>
    <m/>
    <x v="22"/>
    <s v="Hearst Media"/>
    <x v="1"/>
    <s v="New Haven Register"/>
    <m/>
    <n v="2"/>
    <n v="1"/>
  </r>
  <r>
    <x v="76"/>
    <s v="Hartford"/>
    <n v="2090"/>
    <n v="3.5000000000000003E-2"/>
    <x v="3"/>
    <s v="Alden Global Capital"/>
    <x v="1"/>
    <s v="Hartford Courant"/>
    <m/>
    <n v="2"/>
    <n v="1"/>
  </r>
  <r>
    <x v="77"/>
    <s v="Tolland"/>
    <m/>
    <m/>
    <x v="2"/>
    <s v="Chronicle Media LLC"/>
    <x v="2"/>
    <s v="Norwich Bulletin"/>
    <s v="Journa Inquirer"/>
    <n v="3"/>
    <n v="1"/>
  </r>
  <r>
    <x v="78"/>
    <s v="Hartford"/>
    <m/>
    <m/>
    <x v="0"/>
    <s v="Independent"/>
    <x v="0"/>
    <s v="Journal inquirer"/>
    <m/>
    <n v="2"/>
    <n v="1"/>
  </r>
  <r>
    <x v="79"/>
    <s v="New Haven"/>
    <m/>
    <m/>
    <x v="12"/>
    <s v="Hearst Media"/>
    <x v="1"/>
    <s v="New Haven Register"/>
    <m/>
    <n v="2"/>
    <n v="1"/>
  </r>
  <r>
    <x v="80"/>
    <s v="New Haven"/>
    <n v="93"/>
    <n v="3.1E-2"/>
    <x v="5"/>
    <s v="Hearst Media"/>
    <x v="1"/>
    <s v="Voices"/>
    <s v="Citizen News"/>
    <n v="3"/>
    <n v="1"/>
  </r>
  <r>
    <x v="81"/>
    <s v="Middlesex"/>
    <m/>
    <m/>
    <x v="13"/>
    <s v="Hearst Media"/>
    <x v="1"/>
    <s v="The Source"/>
    <m/>
    <n v="2"/>
    <n v="1"/>
  </r>
  <r>
    <x v="82"/>
    <s v="Middlesex"/>
    <m/>
    <m/>
    <x v="13"/>
    <s v="Hearst Media"/>
    <x v="1"/>
    <s v="Hartford Courant"/>
    <m/>
    <n v="2"/>
    <n v="1"/>
  </r>
  <r>
    <x v="83"/>
    <s v="New Haven"/>
    <n v="705"/>
    <n v="3.1300000000000001E-2"/>
    <x v="1"/>
    <s v="Hearst Media"/>
    <x v="1"/>
    <s v="Milford Mirror"/>
    <s v="Connecticut Post"/>
    <n v="3"/>
    <n v="1"/>
  </r>
  <r>
    <x v="84"/>
    <s v="Fairfield"/>
    <m/>
    <m/>
    <x v="23"/>
    <s v="Independent"/>
    <x v="0"/>
    <s v="Connecticut Post"/>
    <s v="Monroe Courier"/>
    <n v="3"/>
    <n v="1"/>
  </r>
  <r>
    <x v="85"/>
    <s v="New London"/>
    <m/>
    <m/>
    <x v="7"/>
    <s v="The Day Publishing Company"/>
    <x v="2"/>
    <s v="Norwich Bulletin"/>
    <m/>
    <n v="2"/>
    <n v="1"/>
  </r>
  <r>
    <x v="86"/>
    <s v="Litchfield"/>
    <n v="142"/>
    <n v="0.17399999999999999"/>
    <x v="5"/>
    <s v="Hearst Media"/>
    <x v="1"/>
    <s v="The Lakeville Journal"/>
    <m/>
    <n v="2"/>
    <n v="1"/>
  </r>
  <r>
    <x v="87"/>
    <s v="New Haven"/>
    <m/>
    <m/>
    <x v="24"/>
    <s v="Independent"/>
    <x v="0"/>
    <s v="Republican-American"/>
    <m/>
    <n v="2"/>
    <n v="1"/>
  </r>
  <r>
    <x v="88"/>
    <s v="Hartford"/>
    <m/>
    <m/>
    <x v="25"/>
    <s v="Sample News Group"/>
    <x v="2"/>
    <s v="Hartford Courant"/>
    <m/>
    <n v="2"/>
    <n v="1"/>
  </r>
  <r>
    <x v="89"/>
    <s v="Fairfield"/>
    <m/>
    <m/>
    <x v="26"/>
    <s v="Independent"/>
    <x v="0"/>
    <s v="New Canaan Advertiser"/>
    <m/>
    <n v="2"/>
    <n v="1"/>
  </r>
  <r>
    <x v="90"/>
    <s v="Fairfield"/>
    <m/>
    <m/>
    <x v="27"/>
    <s v="Independent"/>
    <x v="0"/>
    <s v="New Milford Spectrum"/>
    <m/>
    <n v="2"/>
    <n v="1"/>
  </r>
  <r>
    <x v="91"/>
    <s v="Litchfield"/>
    <n v="88"/>
    <n v="3.2000000000000001E-2"/>
    <x v="5"/>
    <s v="Hearst Media"/>
    <x v="1"/>
    <s v="The Winsted Journal"/>
    <s v="Register Citizen"/>
    <n v="3"/>
    <n v="1"/>
  </r>
  <r>
    <x v="92"/>
    <s v="New Haven"/>
    <n v="1095"/>
    <n v="0.02"/>
    <x v="1"/>
    <s v="Hearst Media"/>
    <x v="1"/>
    <s v="The Sound"/>
    <s v="Connecticut Post"/>
    <n v="3"/>
    <n v="1"/>
  </r>
  <r>
    <x v="93"/>
    <s v="New London"/>
    <m/>
    <m/>
    <x v="7"/>
    <s v="The Day Publishing Company"/>
    <x v="2"/>
    <s v="Norwich Bulletin"/>
    <m/>
    <n v="2"/>
    <n v="1"/>
  </r>
  <r>
    <x v="94"/>
    <s v="Litchfield"/>
    <m/>
    <m/>
    <x v="28"/>
    <s v="Hearst Media"/>
    <x v="1"/>
    <s v="News-Times"/>
    <s v="Republican-American"/>
    <n v="3"/>
    <n v="1"/>
  </r>
  <r>
    <x v="95"/>
    <s v="Hartford"/>
    <n v="1705"/>
    <n v="0.13300000000000001"/>
    <x v="3"/>
    <s v="Alden Global Capital"/>
    <x v="1"/>
    <s v="New Britain Herald"/>
    <s v="Journal Inquirer"/>
    <n v="3"/>
    <n v="1"/>
  </r>
  <r>
    <x v="96"/>
    <s v="Fairfield"/>
    <m/>
    <m/>
    <x v="29"/>
    <s v="Independent"/>
    <x v="0"/>
    <m/>
    <m/>
    <n v="1"/>
    <n v="1"/>
  </r>
  <r>
    <x v="97"/>
    <s v="Litchfield"/>
    <m/>
    <m/>
    <x v="15"/>
    <s v="The Lakeville Journal Company"/>
    <x v="2"/>
    <s v="Republican-American"/>
    <m/>
    <n v="2"/>
    <n v="1"/>
  </r>
  <r>
    <x v="98"/>
    <s v="New Haven"/>
    <n v="201"/>
    <n v="6.9000000000000006E-2"/>
    <x v="1"/>
    <s v="Hearst Media"/>
    <x v="1"/>
    <s v="The Sound"/>
    <m/>
    <n v="2"/>
    <n v="1"/>
  </r>
  <r>
    <x v="99"/>
    <s v="Litchfield"/>
    <m/>
    <m/>
    <x v="15"/>
    <s v="The Lakeville Journal Company"/>
    <x v="2"/>
    <s v="Republican-American"/>
    <m/>
    <n v="2"/>
    <n v="1"/>
  </r>
  <r>
    <x v="100"/>
    <s v="New Haven"/>
    <n v="889"/>
    <n v="9.1999999999999998E-2"/>
    <x v="1"/>
    <s v="Hearst Media"/>
    <x v="1"/>
    <s v="The Sound"/>
    <m/>
    <n v="2"/>
    <n v="1"/>
  </r>
  <r>
    <x v="101"/>
    <s v="New London"/>
    <m/>
    <m/>
    <x v="7"/>
    <s v="The Day Publishing Company"/>
    <x v="2"/>
    <s v="Norwich Bulletin"/>
    <m/>
    <n v="2"/>
    <n v="1"/>
  </r>
  <r>
    <x v="102"/>
    <s v="Fairfield"/>
    <m/>
    <m/>
    <x v="30"/>
    <s v="Hearst Media"/>
    <x v="1"/>
    <s v="Connecticut Post"/>
    <m/>
    <n v="2"/>
    <n v="1"/>
  </r>
  <r>
    <x v="103"/>
    <s v="New London"/>
    <m/>
    <m/>
    <x v="14"/>
    <s v="Gannett Co. Inc."/>
    <x v="1"/>
    <s v="The Day"/>
    <m/>
    <n v="2"/>
    <n v="1"/>
  </r>
  <r>
    <x v="104"/>
    <s v="New London"/>
    <m/>
    <m/>
    <x v="7"/>
    <s v="The Day Publishing Company"/>
    <x v="2"/>
    <s v="Shore Line Times"/>
    <s v="The LymeLine"/>
    <n v="3"/>
    <n v="1"/>
  </r>
  <r>
    <x v="105"/>
    <s v="Middlesex"/>
    <m/>
    <m/>
    <x v="22"/>
    <s v="Hearst Media"/>
    <x v="1"/>
    <s v="The Day"/>
    <s v="The Middle Time Press"/>
    <n v="3"/>
    <n v="1"/>
  </r>
  <r>
    <x v="106"/>
    <s v="New Haven"/>
    <n v="448"/>
    <n v="8.4000000000000005E-2"/>
    <x v="1"/>
    <s v="Hearst Media"/>
    <x v="1"/>
    <s v="The Sound"/>
    <s v="Connecticut Post"/>
    <n v="3"/>
    <n v="1"/>
  </r>
  <r>
    <x v="107"/>
    <s v="New Haven"/>
    <m/>
    <m/>
    <x v="24"/>
    <s v="Independent"/>
    <x v="0"/>
    <s v="Republican-American"/>
    <s v="Connecticut Post"/>
    <n v="3"/>
    <n v="1"/>
  </r>
  <r>
    <x v="108"/>
    <s v="Windham"/>
    <m/>
    <m/>
    <x v="14"/>
    <s v="Gannett Co. Inc."/>
    <x v="1"/>
    <s v="The Chronicle"/>
    <s v="The Day"/>
    <n v="3"/>
    <n v="1"/>
  </r>
  <r>
    <x v="109"/>
    <s v="Hartford"/>
    <m/>
    <m/>
    <x v="25"/>
    <s v="Sample News Group"/>
    <x v="2"/>
    <s v="Hartford Courant"/>
    <s v="Bristol Press"/>
    <n v="3"/>
    <n v="1"/>
  </r>
  <r>
    <x v="110"/>
    <s v="Litchfield"/>
    <n v="0"/>
    <n v="0"/>
    <x v="5"/>
    <s v="Hearst Media"/>
    <x v="1"/>
    <s v="Briston Press"/>
    <m/>
    <n v="2"/>
    <n v="1"/>
  </r>
  <r>
    <x v="111"/>
    <s v="Windham"/>
    <m/>
    <m/>
    <x v="2"/>
    <s v="Chronicle Media LLC"/>
    <x v="2"/>
    <s v="Norwich Bulletin"/>
    <m/>
    <n v="2"/>
    <n v="1"/>
  </r>
  <r>
    <x v="112"/>
    <s v="Middlesex"/>
    <m/>
    <m/>
    <x v="13"/>
    <s v="Hearst Media"/>
    <x v="1"/>
    <s v="The Source"/>
    <s v="Hartford Courant"/>
    <n v="3"/>
    <n v="1"/>
  </r>
  <r>
    <x v="113"/>
    <s v="New London"/>
    <m/>
    <m/>
    <x v="14"/>
    <s v="Gannett Co. Inc."/>
    <x v="1"/>
    <s v="The Day"/>
    <m/>
    <n v="2"/>
    <n v="1"/>
  </r>
  <r>
    <x v="114"/>
    <s v="New Haven"/>
    <n v="128"/>
    <n v="3.5000000000000003E-2"/>
    <x v="5"/>
    <s v="Hearst Media"/>
    <x v="2"/>
    <s v="Citizens News"/>
    <m/>
    <n v="2"/>
    <n v="1"/>
  </r>
  <r>
    <x v="115"/>
    <s v="Windham"/>
    <m/>
    <m/>
    <x v="14"/>
    <s v="Gannett Co. Inc."/>
    <x v="1"/>
    <s v="The Chronicle"/>
    <m/>
    <n v="2"/>
    <n v="1"/>
  </r>
  <r>
    <x v="116"/>
    <s v="Fairfield"/>
    <m/>
    <m/>
    <x v="31"/>
    <s v="Hearst Media"/>
    <x v="1"/>
    <s v="News-Times"/>
    <m/>
    <n v="2"/>
    <n v="1"/>
  </r>
  <r>
    <x v="117"/>
    <s v="Fairfield"/>
    <m/>
    <m/>
    <x v="32"/>
    <s v="Hearst Media"/>
    <x v="1"/>
    <s v="News-Times"/>
    <m/>
    <n v="2"/>
    <n v="1"/>
  </r>
  <r>
    <x v="118"/>
    <s v="Hartford"/>
    <m/>
    <m/>
    <x v="3"/>
    <s v="Alden Global Capital"/>
    <x v="1"/>
    <s v="Journal inquirer"/>
    <m/>
    <n v="2"/>
    <n v="1"/>
  </r>
  <r>
    <x v="119"/>
    <s v="Litchfield"/>
    <m/>
    <m/>
    <x v="28"/>
    <s v="Hearst Media"/>
    <x v="1"/>
    <s v="Republican-American"/>
    <s v="News-Times"/>
    <n v="3"/>
    <n v="1"/>
  </r>
  <r>
    <x v="120"/>
    <s v="New London"/>
    <m/>
    <m/>
    <x v="7"/>
    <s v="The Day Publishing Company"/>
    <x v="2"/>
    <s v="Norwich Bulletin"/>
    <m/>
    <n v="2"/>
    <n v="1"/>
  </r>
  <r>
    <x v="121"/>
    <s v="Litchfield"/>
    <m/>
    <m/>
    <x v="15"/>
    <s v="The Lakeville Journal Company"/>
    <x v="2"/>
    <s v="Republican-American"/>
    <m/>
    <n v="2"/>
    <n v="1"/>
  </r>
  <r>
    <x v="122"/>
    <s v="Windham"/>
    <m/>
    <m/>
    <x v="2"/>
    <s v="Chronicle Media LLC"/>
    <x v="2"/>
    <s v="Norwich Bulletin"/>
    <m/>
    <n v="2"/>
    <n v="1"/>
  </r>
  <r>
    <x v="123"/>
    <s v="New Haven"/>
    <m/>
    <m/>
    <x v="24"/>
    <s v="Independent"/>
    <x v="0"/>
    <s v="Republican-American"/>
    <s v="Connecticut Post"/>
    <n v="3"/>
    <n v="1"/>
  </r>
  <r>
    <x v="124"/>
    <s v="Litchfield"/>
    <m/>
    <m/>
    <x v="15"/>
    <s v="The Lakeville Journal Company"/>
    <x v="2"/>
    <s v="Republican-American"/>
    <m/>
    <n v="2"/>
    <n v="1"/>
  </r>
  <r>
    <x v="125"/>
    <s v="Fairfield"/>
    <m/>
    <m/>
    <x v="8"/>
    <s v="Hearst Media"/>
    <x v="1"/>
    <s v="Valley Independent Sentinel"/>
    <s v="Citizen News"/>
    <n v="3"/>
    <n v="1"/>
  </r>
  <r>
    <x v="126"/>
    <s v="Fairfield"/>
    <m/>
    <m/>
    <x v="27"/>
    <s v="Independent"/>
    <x v="0"/>
    <s v="News-Times"/>
    <m/>
    <n v="2"/>
    <n v="1"/>
  </r>
  <r>
    <x v="127"/>
    <s v="Hartford"/>
    <m/>
    <m/>
    <x v="19"/>
    <s v="Turley Publications Inc. "/>
    <x v="2"/>
    <s v="Hartford Courant"/>
    <m/>
    <n v="2"/>
    <n v="1"/>
  </r>
  <r>
    <x v="128"/>
    <s v="Tolland"/>
    <m/>
    <m/>
    <x v="10"/>
    <s v="Hearst Media"/>
    <x v="1"/>
    <s v="Hartford Courant"/>
    <m/>
    <n v="2"/>
    <n v="1"/>
  </r>
  <r>
    <x v="129"/>
    <s v="Hartford"/>
    <m/>
    <m/>
    <x v="10"/>
    <s v="Hearst Media"/>
    <x v="1"/>
    <s v="Hartford Courant"/>
    <m/>
    <n v="2"/>
    <n v="1"/>
  </r>
  <r>
    <x v="130"/>
    <s v="New Haven"/>
    <n v="595"/>
    <n v="6.5000000000000002E-2"/>
    <x v="5"/>
    <s v="Hearst Media"/>
    <x v="1"/>
    <s v="Voices"/>
    <s v="Connecticut Post"/>
    <n v="3"/>
    <n v="1"/>
  </r>
  <r>
    <x v="131"/>
    <s v="Hartford"/>
    <m/>
    <m/>
    <x v="12"/>
    <s v="Hearst Media"/>
    <x v="1"/>
    <s v="New Britain Herald"/>
    <s v="Hartford Courant"/>
    <n v="3"/>
    <n v="1"/>
  </r>
  <r>
    <x v="132"/>
    <s v="New London"/>
    <m/>
    <m/>
    <x v="14"/>
    <s v="Gannett Co. Inc."/>
    <x v="1"/>
    <s v="The Day"/>
    <m/>
    <n v="2"/>
    <n v="1"/>
  </r>
  <r>
    <x v="133"/>
    <s v="Tolland"/>
    <m/>
    <m/>
    <x v="10"/>
    <s v="Hearst Media"/>
    <x v="1"/>
    <s v="The Reminder"/>
    <s v="Hartford Courant"/>
    <n v="3"/>
    <n v="1"/>
  </r>
  <r>
    <x v="134"/>
    <s v="Fairfield"/>
    <n v="1879"/>
    <n v="3.4000000000000002E-2"/>
    <x v="33"/>
    <s v="Hearst Media"/>
    <x v="1"/>
    <s v="El Sol"/>
    <s v="Hartford Courant"/>
    <n v="3"/>
    <n v="1"/>
  </r>
  <r>
    <x v="135"/>
    <s v="Windham"/>
    <m/>
    <m/>
    <x v="14"/>
    <s v="Gannett Co. Inc."/>
    <x v="1"/>
    <s v="The Chronicle"/>
    <m/>
    <n v="2"/>
    <n v="1"/>
  </r>
  <r>
    <x v="136"/>
    <s v="New London"/>
    <m/>
    <m/>
    <x v="7"/>
    <s v="The Day Publishing Company"/>
    <x v="2"/>
    <s v="The Westerly Sun"/>
    <s v="Norwich Bulletin"/>
    <n v="3"/>
    <n v="1"/>
  </r>
  <r>
    <x v="137"/>
    <s v="Fairfield"/>
    <m/>
    <m/>
    <x v="8"/>
    <s v="Hearst Media"/>
    <x v="1"/>
    <s v="Stratford Star"/>
    <s v="New Haven Register"/>
    <n v="3"/>
    <n v="1"/>
  </r>
  <r>
    <x v="138"/>
    <s v="Hartford"/>
    <m/>
    <m/>
    <x v="10"/>
    <s v="Hearst Media"/>
    <x v="1"/>
    <s v="Hartford Courant"/>
    <s v="The Reminder"/>
    <n v="3"/>
    <n v="1"/>
  </r>
  <r>
    <x v="139"/>
    <s v="Litchfield"/>
    <n v="284"/>
    <n v="8.7999999999999995E-2"/>
    <x v="5"/>
    <s v="Hearst Media"/>
    <x v="1"/>
    <s v="Citizens News"/>
    <m/>
    <n v="2"/>
    <n v="1"/>
  </r>
  <r>
    <x v="140"/>
    <s v="Windham"/>
    <m/>
    <m/>
    <x v="2"/>
    <s v="Chronicle Media LLC"/>
    <x v="2"/>
    <s v="Norwich Bulletin"/>
    <m/>
    <n v="2"/>
    <n v="1"/>
  </r>
  <r>
    <x v="141"/>
    <s v="Tolland"/>
    <m/>
    <m/>
    <x v="10"/>
    <s v="Hearst Media"/>
    <x v="1"/>
    <s v="Hartford Courant"/>
    <m/>
    <n v="2"/>
    <n v="1"/>
  </r>
  <r>
    <x v="142"/>
    <s v="Litchfield"/>
    <n v="1478"/>
    <n v="9.2999999999999999E-2"/>
    <x v="5"/>
    <s v="Hearst Media"/>
    <x v="1"/>
    <s v="The Registered Citizen"/>
    <m/>
    <n v="2"/>
    <n v="1"/>
  </r>
  <r>
    <x v="143"/>
    <s v="Fairfield"/>
    <m/>
    <m/>
    <x v="8"/>
    <s v="Hearst Media"/>
    <x v="1"/>
    <s v="The Trumbull Times"/>
    <s v="The Voice"/>
    <n v="3"/>
    <n v="1"/>
  </r>
  <r>
    <x v="144"/>
    <s v="Tolland"/>
    <m/>
    <m/>
    <x v="2"/>
    <s v="Chronicle Media LLC"/>
    <x v="2"/>
    <s v="Journal inquirer"/>
    <s v="The Reminder"/>
    <n v="3"/>
    <n v="1"/>
  </r>
  <r>
    <x v="145"/>
    <s v="Tolland"/>
    <m/>
    <m/>
    <x v="10"/>
    <s v="Hearst Media"/>
    <x v="1"/>
    <s v="Hartford Courant"/>
    <m/>
    <n v="2"/>
    <n v="1"/>
  </r>
  <r>
    <x v="146"/>
    <s v="New London"/>
    <m/>
    <m/>
    <x v="14"/>
    <s v="Gannett Co. Inc."/>
    <x v="1"/>
    <s v="The Day"/>
    <m/>
    <n v="2"/>
    <n v="1"/>
  </r>
  <r>
    <x v="147"/>
    <s v="New Haven"/>
    <m/>
    <m/>
    <x v="12"/>
    <s v="Hearst Media"/>
    <x v="1"/>
    <s v="New Haven Register"/>
    <m/>
    <n v="2"/>
    <n v="1"/>
  </r>
  <r>
    <x v="148"/>
    <s v="Litchfield"/>
    <n v="34"/>
    <n v="0.05"/>
    <x v="5"/>
    <s v="Hearst Media"/>
    <x v="1"/>
    <s v="The Lakeville Journal"/>
    <m/>
    <n v="2"/>
    <n v="1"/>
  </r>
  <r>
    <x v="149"/>
    <s v="Litchfield"/>
    <n v="34"/>
    <n v="0.05"/>
    <x v="5"/>
    <s v="Hearst Media"/>
    <x v="1"/>
    <s v="The Lakeville Journal"/>
    <s v="New Milford Spectrum"/>
    <n v="3"/>
    <n v="1"/>
  </r>
  <r>
    <x v="150"/>
    <s v="New Haven"/>
    <n v="3187"/>
    <n v="9.98E-2"/>
    <x v="5"/>
    <s v="Hearst Media"/>
    <x v="1"/>
    <s v="Citizens News"/>
    <s v="Connecticut Post"/>
    <n v="3"/>
    <n v="1"/>
  </r>
  <r>
    <x v="151"/>
    <s v="New London"/>
    <m/>
    <m/>
    <x v="7"/>
    <s v="The Day Publishing Company"/>
    <x v="2"/>
    <s v="Norwich Bulletin"/>
    <m/>
    <n v="2"/>
    <n v="1"/>
  </r>
  <r>
    <x v="152"/>
    <s v="Litchfield"/>
    <n v="1400"/>
    <n v="0.251"/>
    <x v="5"/>
    <s v="Hearst Media"/>
    <x v="1"/>
    <s v="Voices"/>
    <s v="Citizens News"/>
    <n v="3"/>
    <n v="1"/>
  </r>
  <r>
    <x v="153"/>
    <s v="Hartford"/>
    <n v="4994"/>
    <n v="7.7899999999999997E-2"/>
    <x v="3"/>
    <s v="Alden Global Capital"/>
    <x v="1"/>
    <s v="West Hartford News"/>
    <s v="Journal Inquirer"/>
    <n v="3"/>
    <n v="1"/>
  </r>
  <r>
    <x v="154"/>
    <s v="New Haven"/>
    <n v="981"/>
    <n v="4.5999999999999999E-2"/>
    <x v="1"/>
    <s v="Hearst Media"/>
    <x v="1"/>
    <s v="The Sound"/>
    <s v="Connecticut Post"/>
    <n v="3"/>
    <n v="1"/>
  </r>
  <r>
    <x v="155"/>
    <s v="Middlesex"/>
    <m/>
    <m/>
    <x v="22"/>
    <s v="Hearst Media"/>
    <x v="1"/>
    <s v="The Day"/>
    <s v="Middletown"/>
    <n v="3"/>
    <n v="1"/>
  </r>
  <r>
    <x v="156"/>
    <s v="Fairfield"/>
    <m/>
    <m/>
    <x v="34"/>
    <s v="Hearst Media"/>
    <x v="1"/>
    <m/>
    <m/>
    <n v="1"/>
    <n v="1"/>
  </r>
  <r>
    <x v="157"/>
    <s v="Fairfield"/>
    <m/>
    <m/>
    <x v="35"/>
    <s v="Independent"/>
    <x v="0"/>
    <s v="The Norwalk Hour"/>
    <m/>
    <n v="2"/>
    <n v="1"/>
  </r>
  <r>
    <x v="158"/>
    <s v="Hartford"/>
    <m/>
    <m/>
    <x v="10"/>
    <s v="Hearst Media"/>
    <x v="1"/>
    <s v="Journal inquirer"/>
    <m/>
    <n v="2"/>
    <n v="1"/>
  </r>
  <r>
    <x v="159"/>
    <s v="Tolland"/>
    <m/>
    <m/>
    <x v="2"/>
    <s v="Chronicle Media LLC"/>
    <x v="2"/>
    <s v="Journal inquirer"/>
    <m/>
    <n v="2"/>
    <n v="1"/>
  </r>
  <r>
    <x v="160"/>
    <s v="Fairfield"/>
    <m/>
    <m/>
    <x v="36"/>
    <s v="Hearst Media"/>
    <x v="1"/>
    <m/>
    <m/>
    <n v="1"/>
    <n v="1"/>
  </r>
  <r>
    <x v="161"/>
    <s v="Litchfield"/>
    <n v="277"/>
    <n v="5.7000000000000002E-2"/>
    <x v="5"/>
    <s v="Hearst Media"/>
    <x v="1"/>
    <s v="The Winsted Journal"/>
    <s v="Register Citizen"/>
    <n v="3"/>
    <n v="1"/>
  </r>
  <r>
    <x v="162"/>
    <s v="Windham"/>
    <m/>
    <m/>
    <x v="2"/>
    <s v="Chronicle Media LLC"/>
    <x v="2"/>
    <s v="Norwich Bulletin"/>
    <m/>
    <n v="2"/>
    <n v="1"/>
  </r>
  <r>
    <x v="163"/>
    <s v="Hartford"/>
    <n v="1618"/>
    <n v="0.13800000000000001"/>
    <x v="3"/>
    <s v="Alden Global Capital"/>
    <x v="1"/>
    <s v="Journal inquirer"/>
    <s v="The Reminder"/>
    <n v="3"/>
    <n v="1"/>
  </r>
  <r>
    <x v="164"/>
    <s v="Hartford"/>
    <m/>
    <m/>
    <x v="10"/>
    <s v="Hearst Media"/>
    <x v="1"/>
    <s v="Hartford Courant"/>
    <m/>
    <n v="2"/>
    <n v="1"/>
  </r>
  <r>
    <x v="165"/>
    <s v="New Haven"/>
    <n v="1018"/>
    <n v="0.16300000000000001"/>
    <x v="5"/>
    <s v="Hearst Media"/>
    <x v="1"/>
    <s v="Citizens News"/>
    <m/>
    <n v="2"/>
    <n v="1"/>
  </r>
  <r>
    <x v="166"/>
    <s v="New Haven"/>
    <n v="239"/>
    <n v="7.2999999999999995E-2"/>
    <x v="1"/>
    <s v="Hearst Media"/>
    <x v="1"/>
    <s v="The Sound"/>
    <s v="Connecticut Post"/>
    <n v="3"/>
    <n v="1"/>
  </r>
  <r>
    <x v="167"/>
    <s v="Litchfield"/>
    <n v="550"/>
    <n v="0.127"/>
    <x v="5"/>
    <s v="Hearst Media"/>
    <x v="1"/>
    <s v="Voices"/>
    <s v="New Milford Spectrum"/>
    <n v="3"/>
    <n v="1"/>
  </r>
  <r>
    <x v="168"/>
    <s v="Windham"/>
    <m/>
    <m/>
    <x v="2"/>
    <s v="Chronicle Media LLC"/>
    <x v="2"/>
    <s v="Norwich Bulletin"/>
    <m/>
    <n v="2"/>
    <n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">
  <r>
    <x v="0"/>
    <x v="0"/>
    <s v="Corporate"/>
    <s v="Daily"/>
    <s v="Naugatuck, Oxford, Seymour"/>
    <x v="0"/>
    <s v="Sunday"/>
    <s v="Digital / Print + Digital"/>
    <m/>
    <m/>
    <s v="Thirteen Weeks"/>
    <n v="13.5"/>
    <s v="Weekly"/>
    <n v="4.99"/>
    <m/>
    <m/>
    <m/>
    <m/>
    <m/>
    <m/>
  </r>
  <r>
    <x v="1"/>
    <x v="0"/>
    <s v="Corporate"/>
    <s v="Daily"/>
    <s v="Shelton, Trumbull, Bridgeport, Derby, Stratford"/>
    <x v="1"/>
    <s v="Sunday"/>
    <s v="Digital / Print + Digital"/>
    <m/>
    <m/>
    <s v="Monthly"/>
    <n v="4"/>
    <s v="8 weeks"/>
    <n v="4"/>
    <n v="5730"/>
    <n v="7185"/>
    <n v="7772"/>
    <n v="7152"/>
    <s v="AAM"/>
    <n v="2026"/>
  </r>
  <r>
    <x v="2"/>
    <x v="1"/>
    <s v="Independent local"/>
    <s v="Weekly"/>
    <s v="Stamford"/>
    <x v="2"/>
    <s v="N/A"/>
    <s v="Digital / Print + Digital"/>
    <m/>
    <m/>
    <s v="N/A"/>
    <n v="0"/>
    <s v="N/A"/>
    <n v="0"/>
    <m/>
    <m/>
    <m/>
    <m/>
    <m/>
    <m/>
  </r>
  <r>
    <x v="3"/>
    <x v="0"/>
    <s v="Corporate"/>
    <s v="Weekly"/>
    <s v="Fairfield"/>
    <x v="2"/>
    <s v="Sunday"/>
    <s v="Digital / Print + Digital"/>
    <m/>
    <m/>
    <s v="Thirteen Weeks"/>
    <n v="13.5"/>
    <s v="Weekly"/>
    <n v="4.99"/>
    <m/>
    <m/>
    <m/>
    <m/>
    <m/>
    <m/>
  </r>
  <r>
    <x v="4"/>
    <x v="0"/>
    <s v="Corporate"/>
    <s v="Weekly"/>
    <s v="Greenwich"/>
    <x v="2"/>
    <s v="Sunday"/>
    <s v="Digital / Print + Digital"/>
    <m/>
    <m/>
    <s v="Thirteen Weeks"/>
    <n v="13.5"/>
    <s v="Weekly"/>
    <n v="4.99"/>
    <n v="1285"/>
    <n v="4102"/>
    <n v="1550"/>
    <n v="4089"/>
    <s v="AAM"/>
    <n v="2026"/>
  </r>
  <r>
    <x v="5"/>
    <x v="2"/>
    <s v="Corporate"/>
    <s v="Daily"/>
    <s v="Avon, Bloomfield,  East Granby, East Hartford, Hartford, Newington, Rocky Hill, Windsor, Berlin, Bolton, Bristol, Burlington, Canton, Chester"/>
    <x v="3"/>
    <s v="Thursday/ Sunday"/>
    <s v="Print+ Digital"/>
    <m/>
    <m/>
    <s v="Thirteen Weeks"/>
    <n v="1.99"/>
    <s v="Four weeks"/>
    <n v="4.99"/>
    <n v="22178"/>
    <n v="48329"/>
    <n v="27144"/>
    <n v="47742"/>
    <s v="AAM"/>
    <n v="2026"/>
  </r>
  <r>
    <x v="6"/>
    <x v="0"/>
    <s v="Corporate"/>
    <s v="Daily"/>
    <s v=" Glastonbury, Coventry, East Widsor, Manchester, Somers, South Windsor, Stafford, Suffield, Tolland, Vernon, Westhersfield, Windsor Locks, Hartland, Brooklyn"/>
    <x v="3"/>
    <s v="Sunday"/>
    <s v="Digital / Print + Digital"/>
    <m/>
    <m/>
    <s v="Thirteen Weeks"/>
    <n v="13.5"/>
    <s v="Weekly"/>
    <n v="4.99"/>
    <m/>
    <m/>
    <m/>
    <m/>
    <m/>
    <m/>
  </r>
  <r>
    <x v="7"/>
    <x v="3"/>
    <s v="Independent Regional"/>
    <s v="Daily"/>
    <s v="New Britain, Plainville"/>
    <x v="4"/>
    <s v="Mon-Sat"/>
    <s v="Digital / Print + Digital"/>
    <m/>
    <m/>
    <s v="Yearly"/>
    <n v="8.31"/>
    <s v="Yearly"/>
    <n v="3.37"/>
    <m/>
    <m/>
    <m/>
    <m/>
    <m/>
    <m/>
  </r>
  <r>
    <x v="8"/>
    <x v="1"/>
    <s v="Independent local"/>
    <s v="Weekly"/>
    <s v="New Canaan "/>
    <x v="2"/>
    <s v="Sunday"/>
    <s v="Digital / Print + Digital"/>
    <m/>
    <m/>
    <s v="Yearly"/>
    <n v="2.87"/>
    <s v="Yearly"/>
    <n v="0.87"/>
    <m/>
    <m/>
    <m/>
    <m/>
    <m/>
    <m/>
  </r>
  <r>
    <x v="9"/>
    <x v="0"/>
    <s v="Corporate"/>
    <s v="Daily"/>
    <s v="Bethany, Branford, East Haven, Milford, New Haven, Orange, West Haven, Woodbridge, Ansonia"/>
    <x v="5"/>
    <s v="Sunday"/>
    <s v="Print"/>
    <s v="4 weeks"/>
    <n v="9.99"/>
    <m/>
    <m/>
    <m/>
    <m/>
    <n v="7458"/>
    <n v="5604"/>
    <n v="9860"/>
    <n v="5567"/>
    <s v="AAM"/>
    <n v="2026"/>
  </r>
  <r>
    <x v="10"/>
    <x v="0"/>
    <s v="Corporate"/>
    <s v="Weekly"/>
    <s v="New Milford, Roxbury"/>
    <x v="4"/>
    <s v="Sunday"/>
    <s v="Digital / Print + Digital"/>
    <m/>
    <m/>
    <s v="Thirteen Weeks"/>
    <n v="13.5"/>
    <s v="Weekly"/>
    <n v="4.99"/>
    <m/>
    <m/>
    <m/>
    <m/>
    <m/>
    <m/>
  </r>
  <r>
    <x v="11"/>
    <x v="1"/>
    <s v="Independent local"/>
    <s v="Weekly"/>
    <s v="Newtown"/>
    <x v="2"/>
    <s v="Friday"/>
    <s v="Print"/>
    <s v="Yearly"/>
    <n v="0.96"/>
    <m/>
    <m/>
    <m/>
    <n v="0"/>
    <m/>
    <m/>
    <m/>
    <m/>
    <m/>
    <m/>
  </r>
  <r>
    <x v="12"/>
    <x v="4"/>
    <s v="Corporate"/>
    <s v="Daily"/>
    <s v="Colchester, Franklin, Griswold, Killingly, Lebanon, Lisbon, Norwich, Plainfield, Preston, Putnam, Sprague, Sterling, Voluntown"/>
    <x v="6"/>
    <s v="Sunday"/>
    <s v="Digital / Print + Digital"/>
    <m/>
    <m/>
    <s v="Monthly"/>
    <n v="24"/>
    <s v="Monthly"/>
    <n v="9.99"/>
    <m/>
    <m/>
    <m/>
    <m/>
    <m/>
    <m/>
  </r>
  <r>
    <x v="13"/>
    <x v="1"/>
    <s v="Independent Regional"/>
    <s v="Weekly"/>
    <s v="Bridgewater"/>
    <x v="2"/>
    <s v="Sunday"/>
    <s v="Digital"/>
    <s v="Unlimited"/>
    <n v="0"/>
    <m/>
    <m/>
    <s v="Weekly"/>
    <n v="5"/>
    <m/>
    <m/>
    <m/>
    <m/>
    <m/>
    <m/>
  </r>
  <r>
    <x v="14"/>
    <x v="0"/>
    <s v="Corporate"/>
    <s v="Weekly"/>
    <s v="Cheshire, Meriden, Southington, Wallingford"/>
    <x v="7"/>
    <m/>
    <s v="Digital / Print + Digital"/>
    <m/>
    <m/>
    <s v="Thirteen Weeks"/>
    <n v="13.5"/>
    <s v="Weekly"/>
    <n v="4.99"/>
    <m/>
    <m/>
    <m/>
    <m/>
    <m/>
    <m/>
  </r>
  <r>
    <x v="15"/>
    <x v="0"/>
    <s v="Independent Regional"/>
    <s v="Daily"/>
    <s v="Beacon Falls, Bethlehem, Goshen, Harwinton, Litchfield, Middlebury, Morris, New Hartford, Plymouth, Prospect, Southbury, Thomaston, Torrington, Warren, Winchester, Wolcott, Woodbury, Colebrook"/>
    <x v="8"/>
    <s v="Sunday"/>
    <s v="Digital / Print + Digital"/>
    <m/>
    <m/>
    <s v="Thirteen Weeks"/>
    <n v="13.5"/>
    <s v="Weekly"/>
    <n v="4.99"/>
    <n v="14124"/>
    <n v="1908"/>
    <n v="14334"/>
    <n v="1869"/>
    <s v="AAM"/>
    <n v="2026"/>
  </r>
  <r>
    <x v="16"/>
    <x v="1"/>
    <s v="Independent local"/>
    <s v="Weekly"/>
    <s v="Andover, Columbia, Hebron, Marlborough"/>
    <x v="7"/>
    <s v="Sunday"/>
    <s v="Print"/>
    <s v="Unlimited"/>
    <n v="0"/>
    <s v="Unlimited"/>
    <n v="0"/>
    <s v="Unlimited"/>
    <n v="0"/>
    <m/>
    <m/>
    <m/>
    <m/>
    <m/>
    <m/>
  </r>
  <r>
    <x v="17"/>
    <x v="0"/>
    <s v="Corporate"/>
    <s v="Weekly"/>
    <s v="Killingworth, Madison, Old Saybrook, Westbrook"/>
    <x v="7"/>
    <s v="Sunday"/>
    <s v="Digital / Print + Digital"/>
    <m/>
    <m/>
    <s v="Thirteen Weeks"/>
    <n v="13.5"/>
    <s v="Weekly"/>
    <n v="4.99"/>
    <m/>
    <m/>
    <m/>
    <m/>
    <m/>
    <m/>
  </r>
  <r>
    <x v="18"/>
    <x v="0"/>
    <s v="Corporate"/>
    <s v="Daily"/>
    <s v="Stamford"/>
    <x v="2"/>
    <s v="Sunday"/>
    <s v="Digital / Print + Digital"/>
    <m/>
    <m/>
    <s v="Thirteen Weeks"/>
    <n v="13.5"/>
    <s v="Weekly"/>
    <n v="4.99"/>
    <n v="1623"/>
    <n v="4473"/>
    <n v="2078"/>
    <n v="4459"/>
    <s v="AAM"/>
    <n v="2026"/>
  </r>
  <r>
    <x v="19"/>
    <x v="5"/>
    <s v="Independent Regional"/>
    <s v="Weekly"/>
    <s v="Chaplin, Eastford, Ashford, Mansfield, Pomfret, Scotland, Thompson, Union, Willington, Windham, Woodstock"/>
    <x v="9"/>
    <s v="Sunday"/>
    <s v="Digital / Print + Digital"/>
    <m/>
    <m/>
    <s v="Thirteen Weeks"/>
    <n v="7.5"/>
    <s v="Monthly"/>
    <n v="3.72"/>
    <m/>
    <m/>
    <m/>
    <m/>
    <m/>
    <m/>
  </r>
  <r>
    <x v="20"/>
    <x v="0"/>
    <s v="Corporate"/>
    <s v="Weekly"/>
    <s v="Darien, Canaan"/>
    <x v="4"/>
    <s v="Sunday"/>
    <s v="Digital / Print + Digital"/>
    <m/>
    <m/>
    <s v="Thirteen Weeks"/>
    <n v="13.5"/>
    <s v="Weekly"/>
    <n v="4.99"/>
    <m/>
    <m/>
    <m/>
    <m/>
    <m/>
    <m/>
  </r>
  <r>
    <x v="21"/>
    <x v="6"/>
    <s v="Independent Regional"/>
    <s v="Daily"/>
    <s v="East Lyme, Ledyard, Lyme, Montville, New London, Old Lyme, Salem, Stonington, Canterbury, Bozrah"/>
    <x v="10"/>
    <s v="Sunday"/>
    <s v="Digital / Print + Digital"/>
    <m/>
    <m/>
    <s v="Four Weeks"/>
    <n v="5.75"/>
    <s v="Thirteen Weeks"/>
    <n v="7"/>
    <m/>
    <m/>
    <m/>
    <m/>
    <m/>
    <m/>
  </r>
  <r>
    <x v="22"/>
    <x v="1"/>
    <s v="Independent local"/>
    <s v="Weekly"/>
    <s v="Easton"/>
    <x v="2"/>
    <m/>
    <s v="Digital"/>
    <s v="Unlimited"/>
    <n v="0"/>
    <m/>
    <m/>
    <s v="Unlimited"/>
    <n v="0"/>
    <m/>
    <m/>
    <m/>
    <m/>
    <m/>
    <m/>
  </r>
  <r>
    <x v="23"/>
    <x v="7"/>
    <s v="Independent Regional"/>
    <s v="Weekly"/>
    <s v="Cornwall, Kent, Salisbury, Sharon"/>
    <x v="7"/>
    <m/>
    <m/>
    <s v="Unlimited"/>
    <n v="0"/>
    <m/>
    <m/>
    <s v="Unlimited"/>
    <n v="0"/>
    <m/>
    <m/>
    <m/>
    <m/>
    <m/>
    <m/>
  </r>
  <r>
    <x v="24"/>
    <x v="0"/>
    <s v="Corporate"/>
    <s v="Daily"/>
    <s v="Clinton, Cromwell, Deep  River, Durham, East Haddam, East Hampton, Essex, Middlefield, Middletown, Portland"/>
    <x v="10"/>
    <s v="Sunday"/>
    <s v="Digital / Print + Digital"/>
    <m/>
    <m/>
    <s v="Thirteen Weeks"/>
    <n v="13.5"/>
    <s v="Weekly"/>
    <n v="4.99"/>
    <m/>
    <m/>
    <m/>
    <m/>
    <m/>
    <m/>
  </r>
  <r>
    <x v="25"/>
    <x v="1"/>
    <s v="Independent local"/>
    <s v="Weekly"/>
    <s v="Monroe"/>
    <x v="2"/>
    <m/>
    <s v="Print"/>
    <s v="Weekly"/>
    <n v="3"/>
    <m/>
    <m/>
    <s v="Unlimited"/>
    <n v="0"/>
    <m/>
    <m/>
    <m/>
    <m/>
    <m/>
    <m/>
  </r>
  <r>
    <x v="26"/>
    <x v="0"/>
    <s v="Corporate"/>
    <s v="Daily"/>
    <s v="Danbury, Bethel, Brookfield"/>
    <x v="0"/>
    <s v="Sunday"/>
    <m/>
    <m/>
    <m/>
    <s v="Thirteen Weeks"/>
    <n v="13.5"/>
    <s v="Weekly"/>
    <n v="4.99"/>
    <n v="2351"/>
    <n v="4612"/>
    <n v="3211"/>
    <n v="4584"/>
    <s v="AAM"/>
    <n v="2026"/>
  </r>
  <r>
    <x v="27"/>
    <x v="0"/>
    <s v="Corporate"/>
    <s v="Daily"/>
    <s v="Norwalk, Weston, Wilton"/>
    <x v="0"/>
    <s v="Sunday"/>
    <m/>
    <m/>
    <m/>
    <s v="Thirteen Weeks"/>
    <n v="13.5"/>
    <s v="Weekly"/>
    <n v="4.99"/>
    <n v="1224"/>
    <n v="2146"/>
    <n v="1429"/>
    <n v="2142"/>
    <s v="AAM"/>
    <n v="2026"/>
  </r>
  <r>
    <x v="28"/>
    <x v="0"/>
    <s v="Corporate"/>
    <s v="Weekly"/>
    <s v="Ridgefield "/>
    <x v="2"/>
    <s v="Sunday"/>
    <m/>
    <m/>
    <m/>
    <s v="Thirteen Weeks"/>
    <n v="13.5"/>
    <s v="Weekly"/>
    <n v="4.99"/>
    <m/>
    <m/>
    <m/>
    <m/>
    <m/>
    <m/>
  </r>
  <r>
    <x v="29"/>
    <x v="0"/>
    <s v="Corporate"/>
    <s v="Weekly"/>
    <s v="Guilford"/>
    <x v="2"/>
    <s v="Sunday"/>
    <m/>
    <m/>
    <m/>
    <s v="Thirteen Weeks"/>
    <n v="13.5"/>
    <s v="Weekly"/>
    <n v="4.99"/>
    <m/>
    <m/>
    <m/>
    <m/>
    <m/>
    <m/>
  </r>
  <r>
    <x v="30"/>
    <x v="1"/>
    <s v="Independent local"/>
    <s v="Weekly"/>
    <s v="New Fairfield,Sherman"/>
    <x v="4"/>
    <m/>
    <s v="Print"/>
    <s v="Yearly"/>
    <n v="160"/>
    <m/>
    <m/>
    <s v="Unlimited"/>
    <n v="0"/>
    <m/>
    <m/>
    <m/>
    <m/>
    <m/>
    <m/>
  </r>
  <r>
    <x v="31"/>
    <x v="8"/>
    <s v="Independent Regional"/>
    <s v="Weekly"/>
    <s v="Farmington, Granby, Simsbury"/>
    <x v="0"/>
    <m/>
    <m/>
    <m/>
    <m/>
    <m/>
    <m/>
    <m/>
    <m/>
    <m/>
    <m/>
    <m/>
    <m/>
    <m/>
    <m/>
  </r>
  <r>
    <x v="32"/>
    <x v="1"/>
    <s v="Independent local"/>
    <s v="Weekly"/>
    <s v="Barkhamsted"/>
    <x v="2"/>
    <m/>
    <m/>
    <m/>
    <m/>
    <m/>
    <m/>
    <m/>
    <m/>
    <m/>
    <m/>
    <m/>
    <m/>
    <m/>
    <m/>
  </r>
  <r>
    <x v="33"/>
    <x v="1"/>
    <s v="Independent local"/>
    <s v="Weekly"/>
    <s v="Westport"/>
    <x v="2"/>
    <m/>
    <m/>
    <m/>
    <m/>
    <m/>
    <m/>
    <m/>
    <m/>
    <m/>
    <m/>
    <m/>
    <m/>
    <m/>
    <m/>
  </r>
  <r>
    <x v="34"/>
    <x v="9"/>
    <m/>
    <m/>
    <m/>
    <x v="11"/>
    <m/>
    <m/>
    <m/>
    <m/>
    <m/>
    <m/>
    <m/>
    <m/>
    <m/>
    <m/>
    <m/>
    <m/>
    <m/>
    <m/>
  </r>
  <r>
    <x v="34"/>
    <x v="9"/>
    <m/>
    <m/>
    <m/>
    <x v="11"/>
    <m/>
    <m/>
    <m/>
    <m/>
    <m/>
    <m/>
    <m/>
    <m/>
    <m/>
    <m/>
    <m/>
    <m/>
    <m/>
    <m/>
  </r>
  <r>
    <x v="34"/>
    <x v="9"/>
    <m/>
    <m/>
    <m/>
    <x v="11"/>
    <m/>
    <m/>
    <m/>
    <m/>
    <m/>
    <m/>
    <m/>
    <m/>
    <m/>
    <m/>
    <m/>
    <m/>
    <m/>
    <m/>
  </r>
  <r>
    <x v="35"/>
    <x v="9"/>
    <m/>
    <m/>
    <m/>
    <x v="12"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66FCE4-548A-480F-84D0-72A91F530D1B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1">
  <location ref="A24:C34" firstHeaderRow="0" firstDataRow="1" firstDataCol="1"/>
  <pivotFields count="20">
    <pivotField dataField="1" compact="0" outline="0" showAll="0">
      <items count="37">
        <item x="0"/>
        <item x="1"/>
        <item x="2"/>
        <item x="3"/>
        <item x="35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t="default"/>
      </items>
    </pivotField>
    <pivotField axis="axisRow" compact="0" outline="0" showAll="0">
      <items count="11">
        <item x="2"/>
        <item x="5"/>
        <item x="4"/>
        <item x="0"/>
        <item x="1"/>
        <item x="3"/>
        <item x="6"/>
        <item x="7"/>
        <item x="8"/>
        <item h="1" x="9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>
      <items count="14">
        <item x="2"/>
        <item x="4"/>
        <item x="0"/>
        <item x="7"/>
        <item x="1"/>
        <item x="5"/>
        <item x="10"/>
        <item x="6"/>
        <item x="3"/>
        <item x="9"/>
        <item x="8"/>
        <item x="12"/>
        <item x="11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Newspaper" fld="0" subtotal="count" baseField="0" baseItem="0"/>
    <dataField name="Sum of # of Municipalities Served" fld="5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CECD13-2136-40E3-8123-F69B0C8699B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1">
  <location ref="A2:B6" firstHeaderRow="1" firstDataRow="1" firstDataCol="1"/>
  <pivotFields count="11">
    <pivotField compact="0" outline="0" showAll="0">
      <items count="1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t="default"/>
      </items>
    </pivotField>
    <pivotField compact="0" outline="0" showAll="0"/>
    <pivotField compact="0" outline="0" showAll="0"/>
    <pivotField compact="0" outline="0" showAll="0"/>
    <pivotField compact="0" outline="0" showAll="0">
      <items count="38">
        <item x="24"/>
        <item x="8"/>
        <item x="18"/>
        <item x="20"/>
        <item x="3"/>
        <item x="10"/>
        <item x="25"/>
        <item x="26"/>
        <item x="1"/>
        <item x="28"/>
        <item x="6"/>
        <item x="14"/>
        <item x="9"/>
        <item x="12"/>
        <item x="5"/>
        <item x="0"/>
        <item x="22"/>
        <item x="33"/>
        <item x="2"/>
        <item x="11"/>
        <item x="7"/>
        <item x="17"/>
        <item x="15"/>
        <item x="13"/>
        <item x="23"/>
        <item x="16"/>
        <item x="29"/>
        <item x="34"/>
        <item x="36"/>
        <item x="30"/>
        <item x="31"/>
        <item x="32"/>
        <item x="21"/>
        <item x="27"/>
        <item x="19"/>
        <item x="4"/>
        <item x="35"/>
        <item t="default"/>
      </items>
    </pivotField>
    <pivotField compact="0" outline="0" showAll="0"/>
    <pivotField axis="axisRow" compact="0" outline="0" showAll="0">
      <items count="4">
        <item x="1"/>
        <item x="0"/>
        <item x="2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/>
  </pivotFields>
  <rowFields count="1">
    <field x="6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 of Sum Count" fld="10" baseField="0" baseItem="0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6478449-00AE-4760-A42A-CF0011CB4729}" name="Table3" displayName="Table3" ref="A1:K170" totalsRowShown="0">
  <autoFilter ref="A1:K170" xr:uid="{F6478449-00AE-4760-A42A-CF0011CB4729}"/>
  <sortState xmlns:xlrd2="http://schemas.microsoft.com/office/spreadsheetml/2017/richdata2" ref="A2:K170">
    <sortCondition ref="A1:A170"/>
  </sortState>
  <tableColumns count="11">
    <tableColumn id="1" xr3:uid="{55B12427-D4F8-4841-A60D-C64465342915}" name="Municipality"/>
    <tableColumn id="10" xr3:uid="{5381935F-71E8-4178-A73E-AF4C85DB051F}" name="County"/>
    <tableColumn id="9" xr3:uid="{42A871B3-5597-4CF9-BEDC-60056FC846E1}" name="Print circulation #"/>
    <tableColumn id="11" xr3:uid="{B698413D-B58F-46CD-9E9A-8836C20674C3}" name="Print Circulation %" dataDxfId="29"/>
    <tableColumn id="2" xr3:uid="{6F579C0E-1446-4527-8BCE-B0CB7635CD53}" name="Primary Newspaper"/>
    <tableColumn id="3" xr3:uid="{C2517515-8258-4AA5-BB04-396D888C6CE9}" name="Parent Company"/>
    <tableColumn id="4" xr3:uid="{9BFEA9AA-99A9-491F-B803-21A2B1F7417C}" name="Ownership Category"/>
    <tableColumn id="5" xr3:uid="{FF3D97B8-F3DD-458E-A6DA-019595E521C1}" name="Alt. Newspaper 1"/>
    <tableColumn id="6" xr3:uid="{C567F1EA-8EE1-4CA5-A6BB-61DA98DE106F}" name="Alt. Newspaper 2"/>
    <tableColumn id="8" xr3:uid="{6BC296D1-E98E-4DAD-85EC-F0B01E17E50B}" name="# of Newspapers"/>
    <tableColumn id="7" xr3:uid="{00447DAB-0A6C-4771-B0FE-C074F8467B86}" name="Sum Cou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9900C5-658F-44C7-9F7D-347EB8AAC177}" name="Table2" displayName="Table2" ref="A1:T39" totalsRowShown="0" headerRowDxfId="28">
  <autoFilter ref="A1:T39" xr:uid="{259900C5-658F-44C7-9F7D-347EB8AAC177}"/>
  <sortState xmlns:xlrd2="http://schemas.microsoft.com/office/spreadsheetml/2017/richdata2" ref="A2:T35">
    <sortCondition ref="A1:A39"/>
  </sortState>
  <tableColumns count="20">
    <tableColumn id="1" xr3:uid="{8F6A8D77-44C5-4FBB-8E76-C376BB754D1F}" name="Newspaper"/>
    <tableColumn id="3" xr3:uid="{32AD397C-772B-482F-9E50-DDD0969B82D2}" name="Parent Company"/>
    <tableColumn id="4" xr3:uid="{BBE7EE9B-9B8D-4714-B277-5A40EB23D8AA}" name="Ownership Category"/>
    <tableColumn id="5" xr3:uid="{E45E98DC-56F8-4B47-AC86-F13AED621073}" name="Frequency"/>
    <tableColumn id="8" xr3:uid="{D58EDFBD-165D-4896-96C8-87A6791D2FAE}" name="Municipalities served (primary)" dataDxfId="27"/>
    <tableColumn id="10" xr3:uid="{475E103A-F506-4CE1-B72B-7A674E46DA62}" name="# of Municipalities Served"/>
    <tableColumn id="17" xr3:uid="{903246A7-A12A-42CC-939E-2F3E75A8B817}" name="Delivery day" dataDxfId="26"/>
    <tableColumn id="20" xr3:uid="{734D1FEF-1821-449D-8D49-4D1543C3E6C0}" name="Type of subscription"/>
    <tableColumn id="18" xr3:uid="{0994D3B2-FF28-4C1B-A366-809B906B8CA8}" name="Print subscription length" dataDxfId="25"/>
    <tableColumn id="19" xr3:uid="{C134B232-D8D2-4B2F-937E-E873CAA1FC25}" name="Print Subscription $ per week "/>
    <tableColumn id="15" xr3:uid="{2F68BAC0-20C3-477C-A2F8-8B877F7A3C50}" name="Print + digital subscription length" dataDxfId="24"/>
    <tableColumn id="7" xr3:uid="{6948081C-B277-4C1F-B260-DAC77D579783}" name="Print + Digital Subscription per week $"/>
    <tableColumn id="16" xr3:uid="{351959D2-607F-4AE2-B4AB-B457A28A6603}" name="Digital subscription length" dataDxfId="23"/>
    <tableColumn id="14" xr3:uid="{C5772854-651A-40E8-A709-72926F22CC66}" name="Digital subscription $ per week"/>
    <tableColumn id="9" xr3:uid="{DC5D3281-D898-408A-BF7D-BCF706A49EE4}" name="Print weekday" dataDxfId="22"/>
    <tableColumn id="11" xr3:uid="{30AAA815-BE3D-4E18-BC86-7395020B0120}" name="Digital Weekday"/>
    <tableColumn id="2" xr3:uid="{1F2E258D-78BD-4B89-B6AD-E2F6841349DE}" name="Print weekly" dataDxfId="21"/>
    <tableColumn id="6" xr3:uid="{A3C7CFB6-9BA0-4EA2-BC38-CC8A4473B1D1}" name="Digital weekly"/>
    <tableColumn id="12" xr3:uid="{DB2BD4E2-19AE-4B85-B473-0D77D079EA51}" name="Audit Source" dataDxfId="20"/>
    <tableColumn id="13" xr3:uid="{9A6C3987-64DA-42C1-BD23-BBCF3C1AB75D}" name="Year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A62211-F627-4D98-BBB4-38E756C4EDD1}" name="Table1" displayName="Table1" ref="A1:O19" totalsRowShown="0" headerRowDxfId="19" dataDxfId="17" headerRowBorderDxfId="18" tableBorderDxfId="16" totalsRowBorderDxfId="15">
  <autoFilter ref="A1:O19" xr:uid="{34A62211-F627-4D98-BBB4-38E756C4EDD1}"/>
  <tableColumns count="15">
    <tableColumn id="1" xr3:uid="{9A0E09DB-AD83-4C04-A946-0F98A83D31DB}" name="Municipality" dataDxfId="14"/>
    <tableColumn id="2" xr3:uid="{32E7C570-C568-44EF-9A22-B8FAAD8E3A41}" name="County" dataDxfId="13"/>
    <tableColumn id="14" xr3:uid="{5671E807-C1B8-4B2A-BEA0-7DA613C22959}" name="Primary Newspaper" dataDxfId="12"/>
    <tableColumn id="15" xr3:uid="{6DBE8B58-0764-42B4-A4AE-6A88F3DD96A7}" name="Parent Company" dataDxfId="11"/>
    <tableColumn id="16" xr3:uid="{F0EB808C-25B1-4324-9F8E-028EFF49769D}" name="Ownership Category" dataDxfId="10"/>
    <tableColumn id="5" xr3:uid="{9E22F7CF-899F-421D-85B7-8230D83C4029}" name="Rate" dataDxfId="9"/>
    <tableColumn id="13" xr3:uid="{2A4DEB92-A8F7-49DB-8B2C-B4F189CF9581}" name="Total circulation" dataDxfId="8"/>
    <tableColumn id="3" xr3:uid="{F8B38387-0F42-46D5-AA47-C9835580C246}" name="Print circulation #" dataDxfId="7"/>
    <tableColumn id="4" xr3:uid="{CF5135DF-F757-4CC7-A803-0B9B1BFFDE50}" name="Print Circulation %" dataDxfId="6"/>
    <tableColumn id="7" xr3:uid="{05C51B33-D694-46D8-90E6-EBC8D21099A0}" name="Alt. Newspaper 1" dataDxfId="5"/>
    <tableColumn id="17" xr3:uid="{B0CA7889-1219-42D1-84A5-701564B4A167}" name="Alt. Total Circulation" dataDxfId="4"/>
    <tableColumn id="12" xr3:uid="{E2FE2A9E-30F5-450B-9A5A-118C59748F97}" name="Alt. Print circulation" dataDxfId="3"/>
    <tableColumn id="8" xr3:uid="{0F47626E-C208-445E-81A7-CED811FD996E}" name="Alt. Print Circulation %" dataDxfId="2"/>
    <tableColumn id="10" xr3:uid="{A073A95B-87A7-40B6-9155-8F3F6AA4D619}" name="# of Newspapers" dataDxfId="1"/>
    <tableColumn id="11" xr3:uid="{0B299B57-39FE-4415-AD82-FB93C02F3382}" name="Sum Count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1" dT="2026-07-09T13:54:55.33" personId="{58F457E1-E778-499F-B1D1-802162151284}" id="{3430C1DF-543F-495D-89AA-6BE02A497A73}">
    <text>Maintains Online Notices: the standard is set by having a legal notice page that can easily be found on the home web page. All departments must be found in a single data base. 
This excludes individual legal notices kept per department section.</text>
  </threadedComment>
  <threadedComment ref="H7" dT="2026-07-09T14:10:36.95" personId="{58F457E1-E778-499F-B1D1-802162151284}" id="{6C6BA67C-2E07-48CB-9043-878C2E8F1752}">
    <text>Land use notices</text>
  </threadedComment>
  <threadedComment ref="I41" dT="2026-07-09T15:31:31.43" personId="{58F457E1-E778-499F-B1D1-802162151284}" id="{4962EDFB-6905-4502-A93C-32C127CE4BEE}">
    <text>Land use notices</text>
  </threadedComment>
  <threadedComment ref="H43" dT="2026-07-09T15:32:05.77" personId="{58F457E1-E778-499F-B1D1-802162151284}" id="{294C14A8-7033-4CDF-8EE3-16710C2747B4}">
    <text>For public hearing notices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L2" dT="2026-07-14T18:39:04.83" personId="{58F457E1-E778-499F-B1D1-802162151284}" id="{E350D3F7-3435-4AA1-A83E-A295B10FFE6C}">
    <text>Daily delivery - $26/week</text>
  </threadedComment>
  <threadedComment ref="L3" dT="2026-07-14T18:30:29.50" personId="{58F457E1-E778-499F-B1D1-802162151284}" id="{A855263D-0F85-4641-BBEE-8FAC7958CFC4}">
    <text>$12 dollars Monday-Sunday Delivery</text>
  </threadedComment>
  <threadedComment ref="L5" dT="2026-07-14T18:39:04.83" personId="{58F457E1-E778-499F-B1D1-802162151284}" id="{7521AD05-2EC4-496B-BA2B-6241B8954ACB}">
    <text>Daily delivery - $26/week</text>
  </threadedComment>
  <threadedComment ref="L6" dT="2026-07-14T18:39:04.83" personId="{58F457E1-E778-499F-B1D1-802162151284}" id="{44E32534-F631-4FF1-9018-AC6F93BBBD9C}">
    <text>Daily delivery - $26/week</text>
  </threadedComment>
  <threadedComment ref="L8" dT="2026-07-14T18:39:04.83" personId="{58F457E1-E778-499F-B1D1-802162151284}" id="{4597445A-DE1A-4595-BD0D-5BD9A38735FD}">
    <text>Daily delivery - $26/week</text>
  </threadedComment>
  <threadedComment ref="L12" dT="2026-07-14T18:39:04.83" personId="{58F457E1-E778-499F-B1D1-802162151284}" id="{2DBE0635-79A6-40CA-A1F8-BAC7ABD8E435}">
    <text>Daily delivery - $26/week</text>
  </threadedComment>
  <threadedComment ref="L16" dT="2026-07-14T18:39:04.83" personId="{58F457E1-E778-499F-B1D1-802162151284}" id="{2AE6788D-2E32-4F69-8821-640504EFFD22}">
    <text>Daily delivery - $26/week</text>
  </threadedComment>
  <threadedComment ref="L17" dT="2026-07-14T18:39:04.83" personId="{58F457E1-E778-499F-B1D1-802162151284}" id="{A75C72F4-AA76-420C-976D-809F153D0E39}">
    <text>Daily delivery - $26/week</text>
  </threadedComment>
  <threadedComment ref="L28" dT="2026-07-14T18:39:04.83" personId="{58F457E1-E778-499F-B1D1-802162151284}" id="{3A500690-C2C6-497F-B3D2-618C706211C7}">
    <text>Daily delivery - $26/week</text>
  </threadedComment>
  <threadedComment ref="L29" dT="2026-07-14T18:39:04.83" personId="{58F457E1-E778-499F-B1D1-802162151284}" id="{0335D97B-EFC5-4E0F-97B1-C6EAB8B21C9A}">
    <text>Daily delivery - $26/week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18EA2-29DE-47ED-B255-7F473AF42A86}">
  <dimension ref="A1:L170"/>
  <sheetViews>
    <sheetView tabSelected="1" zoomScale="82" workbookViewId="0">
      <selection activeCell="A2" sqref="A2"/>
    </sheetView>
  </sheetViews>
  <sheetFormatPr defaultRowHeight="15" x14ac:dyDescent="0.25"/>
  <cols>
    <col min="1" max="1" width="18.5703125" customWidth="1"/>
    <col min="2" max="2" width="25.7109375" customWidth="1"/>
    <col min="3" max="3" width="16" customWidth="1"/>
    <col min="4" max="4" width="16" style="2" customWidth="1"/>
    <col min="5" max="5" width="34.140625" customWidth="1"/>
    <col min="6" max="6" width="25.5703125" customWidth="1"/>
    <col min="7" max="7" width="29.7109375" customWidth="1"/>
    <col min="8" max="8" width="26.42578125" customWidth="1"/>
    <col min="9" max="10" width="17.140625" customWidth="1"/>
  </cols>
  <sheetData>
    <row r="1" spans="1:12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E2" t="s">
        <v>14</v>
      </c>
      <c r="F2" t="s">
        <v>15</v>
      </c>
      <c r="G2" t="s">
        <v>16</v>
      </c>
      <c r="J2">
        <v>1</v>
      </c>
      <c r="K2">
        <v>1</v>
      </c>
    </row>
    <row r="3" spans="1:12" x14ac:dyDescent="0.25">
      <c r="A3" t="s">
        <v>17</v>
      </c>
      <c r="B3" t="s">
        <v>18</v>
      </c>
      <c r="C3">
        <v>230</v>
      </c>
      <c r="D3" s="2">
        <v>0.03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>
        <v>3</v>
      </c>
      <c r="K3">
        <v>1</v>
      </c>
    </row>
    <row r="4" spans="1:12" x14ac:dyDescent="0.25">
      <c r="A4" t="s">
        <v>24</v>
      </c>
      <c r="B4" t="s">
        <v>25</v>
      </c>
      <c r="E4" t="s">
        <v>26</v>
      </c>
      <c r="F4" t="s">
        <v>27</v>
      </c>
      <c r="G4" t="s">
        <v>16</v>
      </c>
      <c r="J4">
        <v>1</v>
      </c>
      <c r="K4">
        <v>1</v>
      </c>
    </row>
    <row r="5" spans="1:12" x14ac:dyDescent="0.25">
      <c r="A5" t="s">
        <v>28</v>
      </c>
      <c r="B5" t="s">
        <v>29</v>
      </c>
      <c r="C5">
        <v>1413</v>
      </c>
      <c r="D5" s="2">
        <v>0.188</v>
      </c>
      <c r="E5" t="s">
        <v>30</v>
      </c>
      <c r="F5" t="s">
        <v>31</v>
      </c>
      <c r="G5" t="s">
        <v>21</v>
      </c>
      <c r="H5" t="s">
        <v>32</v>
      </c>
      <c r="J5">
        <v>2</v>
      </c>
      <c r="K5">
        <v>1</v>
      </c>
    </row>
    <row r="6" spans="1:12" x14ac:dyDescent="0.25">
      <c r="A6" t="s">
        <v>33</v>
      </c>
      <c r="B6" t="s">
        <v>34</v>
      </c>
      <c r="E6" t="s">
        <v>35</v>
      </c>
      <c r="F6" t="s">
        <v>15</v>
      </c>
      <c r="G6" t="s">
        <v>16</v>
      </c>
      <c r="H6" t="s">
        <v>30</v>
      </c>
      <c r="I6" t="s">
        <v>36</v>
      </c>
      <c r="J6">
        <v>3</v>
      </c>
      <c r="K6">
        <v>1</v>
      </c>
    </row>
    <row r="7" spans="1:12" x14ac:dyDescent="0.25">
      <c r="A7" t="s">
        <v>37</v>
      </c>
      <c r="B7" t="s">
        <v>18</v>
      </c>
      <c r="C7">
        <v>0</v>
      </c>
      <c r="D7" s="2">
        <v>0</v>
      </c>
      <c r="E7" t="s">
        <v>22</v>
      </c>
      <c r="F7" t="s">
        <v>20</v>
      </c>
      <c r="G7" t="s">
        <v>21</v>
      </c>
      <c r="H7" t="s">
        <v>19</v>
      </c>
      <c r="J7">
        <v>2</v>
      </c>
      <c r="K7">
        <v>1</v>
      </c>
    </row>
    <row r="8" spans="1:12" x14ac:dyDescent="0.25">
      <c r="A8" t="s">
        <v>38</v>
      </c>
      <c r="B8" t="s">
        <v>39</v>
      </c>
      <c r="C8">
        <v>1036</v>
      </c>
      <c r="D8" s="2">
        <v>0.13200000000000001</v>
      </c>
      <c r="E8" t="s">
        <v>30</v>
      </c>
      <c r="F8" t="s">
        <v>40</v>
      </c>
      <c r="G8" t="s">
        <v>21</v>
      </c>
      <c r="J8">
        <v>1</v>
      </c>
      <c r="K8">
        <v>1</v>
      </c>
    </row>
    <row r="9" spans="1:12" x14ac:dyDescent="0.25">
      <c r="A9" t="s">
        <v>41</v>
      </c>
      <c r="B9" t="s">
        <v>18</v>
      </c>
      <c r="C9">
        <v>74</v>
      </c>
      <c r="D9" s="2">
        <v>0.04</v>
      </c>
      <c r="E9" t="s">
        <v>19</v>
      </c>
      <c r="F9" t="s">
        <v>20</v>
      </c>
      <c r="G9" t="s">
        <v>21</v>
      </c>
      <c r="J9">
        <v>1</v>
      </c>
      <c r="K9">
        <v>1</v>
      </c>
    </row>
    <row r="10" spans="1:12" x14ac:dyDescent="0.25">
      <c r="A10" t="s">
        <v>42</v>
      </c>
      <c r="B10" t="s">
        <v>43</v>
      </c>
      <c r="C10">
        <v>490</v>
      </c>
      <c r="D10" s="2">
        <v>6.3E-2</v>
      </c>
      <c r="E10" t="s">
        <v>44</v>
      </c>
      <c r="F10" t="s">
        <v>20</v>
      </c>
      <c r="G10" t="s">
        <v>21</v>
      </c>
      <c r="H10" t="s">
        <v>45</v>
      </c>
      <c r="J10">
        <v>2</v>
      </c>
      <c r="K10">
        <v>1</v>
      </c>
    </row>
    <row r="11" spans="1:12" x14ac:dyDescent="0.25">
      <c r="A11" t="s">
        <v>46</v>
      </c>
      <c r="B11" t="s">
        <v>34</v>
      </c>
      <c r="C11">
        <v>156</v>
      </c>
      <c r="D11" s="2">
        <v>0.11</v>
      </c>
      <c r="E11" t="s">
        <v>22</v>
      </c>
      <c r="F11" t="s">
        <v>20</v>
      </c>
      <c r="G11" t="s">
        <v>21</v>
      </c>
      <c r="J11">
        <v>1</v>
      </c>
      <c r="K11">
        <v>1</v>
      </c>
    </row>
    <row r="12" spans="1:12" x14ac:dyDescent="0.25">
      <c r="A12" t="s">
        <v>47</v>
      </c>
      <c r="B12" t="s">
        <v>29</v>
      </c>
      <c r="C12">
        <v>1585</v>
      </c>
      <c r="D12" s="2">
        <v>0.16900000000000001</v>
      </c>
      <c r="E12" t="s">
        <v>30</v>
      </c>
      <c r="F12" t="s">
        <v>40</v>
      </c>
      <c r="G12" t="s">
        <v>21</v>
      </c>
      <c r="J12">
        <v>1</v>
      </c>
      <c r="K12">
        <v>1</v>
      </c>
    </row>
    <row r="13" spans="1:12" x14ac:dyDescent="0.25">
      <c r="A13" t="s">
        <v>48</v>
      </c>
      <c r="B13" t="s">
        <v>13</v>
      </c>
      <c r="C13">
        <v>260</v>
      </c>
      <c r="D13" s="2">
        <v>0.13</v>
      </c>
      <c r="E13" t="s">
        <v>30</v>
      </c>
      <c r="F13" t="s">
        <v>40</v>
      </c>
      <c r="G13" t="s">
        <v>21</v>
      </c>
      <c r="J13">
        <v>1</v>
      </c>
      <c r="K13">
        <v>1</v>
      </c>
    </row>
    <row r="14" spans="1:12" x14ac:dyDescent="0.25">
      <c r="A14" t="s">
        <v>49</v>
      </c>
      <c r="B14" t="s">
        <v>50</v>
      </c>
      <c r="E14" t="s">
        <v>51</v>
      </c>
      <c r="F14" t="s">
        <v>52</v>
      </c>
      <c r="G14" t="s">
        <v>53</v>
      </c>
      <c r="J14">
        <v>1</v>
      </c>
      <c r="K14">
        <v>1</v>
      </c>
    </row>
    <row r="15" spans="1:12" x14ac:dyDescent="0.25">
      <c r="A15" t="s">
        <v>54</v>
      </c>
      <c r="B15" t="s">
        <v>18</v>
      </c>
      <c r="C15">
        <v>989</v>
      </c>
      <c r="D15" s="2">
        <v>7.4999999999999997E-2</v>
      </c>
      <c r="E15" t="s">
        <v>19</v>
      </c>
      <c r="F15" t="s">
        <v>20</v>
      </c>
      <c r="G15" t="s">
        <v>21</v>
      </c>
      <c r="J15">
        <v>1</v>
      </c>
      <c r="K15">
        <v>1</v>
      </c>
    </row>
    <row r="16" spans="1:12" x14ac:dyDescent="0.25">
      <c r="A16" t="s">
        <v>55</v>
      </c>
      <c r="B16" t="s">
        <v>43</v>
      </c>
      <c r="C16">
        <v>991</v>
      </c>
      <c r="D16" s="2">
        <v>1.7500000000000002E-2</v>
      </c>
      <c r="E16" t="s">
        <v>23</v>
      </c>
      <c r="F16" t="s">
        <v>20</v>
      </c>
      <c r="G16" t="s">
        <v>21</v>
      </c>
      <c r="H16" t="s">
        <v>56</v>
      </c>
      <c r="J16">
        <v>2</v>
      </c>
      <c r="K16">
        <v>1</v>
      </c>
    </row>
    <row r="17" spans="1:11" x14ac:dyDescent="0.25">
      <c r="A17" t="s">
        <v>57</v>
      </c>
      <c r="B17" t="s">
        <v>34</v>
      </c>
      <c r="E17" t="s">
        <v>58</v>
      </c>
      <c r="F17" t="s">
        <v>15</v>
      </c>
      <c r="G17" t="s">
        <v>16</v>
      </c>
      <c r="H17" t="s">
        <v>45</v>
      </c>
      <c r="J17">
        <v>2</v>
      </c>
      <c r="K17">
        <v>1</v>
      </c>
    </row>
    <row r="18" spans="1:11" x14ac:dyDescent="0.25">
      <c r="A18" t="s">
        <v>59</v>
      </c>
      <c r="B18" t="s">
        <v>29</v>
      </c>
      <c r="C18">
        <v>1999</v>
      </c>
      <c r="D18" s="2">
        <v>7.5999999999999998E-2</v>
      </c>
      <c r="E18" t="s">
        <v>30</v>
      </c>
      <c r="F18" t="s">
        <v>31</v>
      </c>
      <c r="G18" t="s">
        <v>21</v>
      </c>
      <c r="J18">
        <v>1</v>
      </c>
      <c r="K18">
        <v>1</v>
      </c>
    </row>
    <row r="19" spans="1:11" x14ac:dyDescent="0.25">
      <c r="A19" t="s">
        <v>60</v>
      </c>
      <c r="B19" t="s">
        <v>43</v>
      </c>
      <c r="C19">
        <v>438</v>
      </c>
      <c r="D19" s="2">
        <v>6.3E-2</v>
      </c>
      <c r="E19" t="s">
        <v>44</v>
      </c>
      <c r="F19" t="s">
        <v>20</v>
      </c>
      <c r="G19" t="s">
        <v>21</v>
      </c>
      <c r="H19" t="s">
        <v>30</v>
      </c>
      <c r="J19">
        <v>2</v>
      </c>
      <c r="K19">
        <v>1</v>
      </c>
    </row>
    <row r="20" spans="1:11" x14ac:dyDescent="0.25">
      <c r="A20" t="s">
        <v>61</v>
      </c>
      <c r="B20" t="s">
        <v>25</v>
      </c>
      <c r="E20" t="s">
        <v>62</v>
      </c>
      <c r="F20" t="s">
        <v>20</v>
      </c>
      <c r="G20" t="s">
        <v>21</v>
      </c>
      <c r="H20" t="s">
        <v>30</v>
      </c>
      <c r="J20">
        <v>1</v>
      </c>
      <c r="K20">
        <v>1</v>
      </c>
    </row>
    <row r="21" spans="1:11" x14ac:dyDescent="0.25">
      <c r="A21" t="s">
        <v>63</v>
      </c>
      <c r="B21" t="s">
        <v>29</v>
      </c>
      <c r="C21">
        <v>479</v>
      </c>
      <c r="D21" s="2">
        <v>0.13100000000000001</v>
      </c>
      <c r="E21" t="s">
        <v>30</v>
      </c>
      <c r="F21" t="s">
        <v>31</v>
      </c>
      <c r="G21" t="s">
        <v>21</v>
      </c>
      <c r="H21" t="s">
        <v>30</v>
      </c>
      <c r="J21">
        <v>2</v>
      </c>
      <c r="K21">
        <v>1</v>
      </c>
    </row>
    <row r="22" spans="1:11" x14ac:dyDescent="0.25">
      <c r="A22" t="s">
        <v>64</v>
      </c>
      <c r="B22" t="s">
        <v>34</v>
      </c>
      <c r="E22" t="s">
        <v>65</v>
      </c>
      <c r="F22" t="s">
        <v>20</v>
      </c>
      <c r="G22" t="s">
        <v>21</v>
      </c>
      <c r="H22" t="s">
        <v>22</v>
      </c>
      <c r="J22">
        <v>2</v>
      </c>
      <c r="K22">
        <v>1</v>
      </c>
    </row>
    <row r="23" spans="1:11" x14ac:dyDescent="0.25">
      <c r="A23" t="s">
        <v>66</v>
      </c>
      <c r="B23" t="s">
        <v>25</v>
      </c>
      <c r="E23" t="s">
        <v>51</v>
      </c>
      <c r="F23" t="s">
        <v>52</v>
      </c>
      <c r="G23" t="s">
        <v>53</v>
      </c>
      <c r="H23" t="s">
        <v>26</v>
      </c>
      <c r="J23">
        <v>2</v>
      </c>
      <c r="K23">
        <v>1</v>
      </c>
    </row>
    <row r="24" spans="1:11" x14ac:dyDescent="0.25">
      <c r="A24" t="s">
        <v>67</v>
      </c>
      <c r="B24" t="s">
        <v>29</v>
      </c>
      <c r="C24">
        <v>593</v>
      </c>
      <c r="D24" s="2">
        <v>0.13600000000000001</v>
      </c>
      <c r="E24" t="s">
        <v>30</v>
      </c>
      <c r="F24" t="s">
        <v>31</v>
      </c>
      <c r="G24" t="s">
        <v>21</v>
      </c>
      <c r="J24">
        <v>1</v>
      </c>
      <c r="K24">
        <v>1</v>
      </c>
    </row>
    <row r="25" spans="1:11" x14ac:dyDescent="0.25">
      <c r="A25" t="s">
        <v>68</v>
      </c>
      <c r="B25" t="s">
        <v>25</v>
      </c>
      <c r="E25" t="s">
        <v>26</v>
      </c>
      <c r="F25" t="s">
        <v>27</v>
      </c>
      <c r="G25" t="s">
        <v>53</v>
      </c>
      <c r="H25" t="s">
        <v>69</v>
      </c>
      <c r="J25">
        <v>2</v>
      </c>
      <c r="K25">
        <v>1</v>
      </c>
    </row>
    <row r="26" spans="1:11" x14ac:dyDescent="0.25">
      <c r="A26" t="s">
        <v>70</v>
      </c>
      <c r="B26" t="s">
        <v>18</v>
      </c>
      <c r="E26" t="s">
        <v>71</v>
      </c>
      <c r="F26" t="s">
        <v>20</v>
      </c>
      <c r="G26" t="s">
        <v>21</v>
      </c>
      <c r="H26" t="s">
        <v>19</v>
      </c>
      <c r="I26" t="s">
        <v>30</v>
      </c>
      <c r="J26">
        <v>3</v>
      </c>
      <c r="K26">
        <v>1</v>
      </c>
    </row>
    <row r="27" spans="1:11" x14ac:dyDescent="0.25">
      <c r="A27" t="s">
        <v>72</v>
      </c>
      <c r="B27" t="s">
        <v>73</v>
      </c>
      <c r="C27">
        <v>173</v>
      </c>
      <c r="D27" s="2">
        <v>0.10199999999999999</v>
      </c>
      <c r="E27" t="s">
        <v>30</v>
      </c>
      <c r="F27" t="s">
        <v>31</v>
      </c>
      <c r="G27" t="s">
        <v>21</v>
      </c>
      <c r="H27" t="s">
        <v>74</v>
      </c>
      <c r="I27" t="s">
        <v>51</v>
      </c>
      <c r="J27">
        <v>3</v>
      </c>
      <c r="K27">
        <v>1</v>
      </c>
    </row>
    <row r="28" spans="1:11" x14ac:dyDescent="0.25">
      <c r="A28" t="s">
        <v>75</v>
      </c>
      <c r="B28" t="s">
        <v>73</v>
      </c>
      <c r="E28" t="s">
        <v>76</v>
      </c>
      <c r="F28" t="s">
        <v>20</v>
      </c>
      <c r="G28" t="s">
        <v>21</v>
      </c>
      <c r="H28" t="s">
        <v>51</v>
      </c>
      <c r="I28" t="s">
        <v>19</v>
      </c>
      <c r="J28">
        <v>3</v>
      </c>
      <c r="K28">
        <v>1</v>
      </c>
    </row>
    <row r="29" spans="1:11" x14ac:dyDescent="0.25">
      <c r="A29" t="s">
        <v>77</v>
      </c>
      <c r="B29" t="s">
        <v>50</v>
      </c>
      <c r="E29" t="s">
        <v>69</v>
      </c>
      <c r="F29" t="s">
        <v>78</v>
      </c>
      <c r="G29" t="s">
        <v>21</v>
      </c>
      <c r="H29" t="s">
        <v>51</v>
      </c>
      <c r="I29" t="s">
        <v>69</v>
      </c>
      <c r="J29">
        <v>3</v>
      </c>
      <c r="K29">
        <v>1</v>
      </c>
    </row>
    <row r="30" spans="1:11" x14ac:dyDescent="0.25">
      <c r="A30" t="s">
        <v>79</v>
      </c>
      <c r="B30" t="s">
        <v>34</v>
      </c>
      <c r="C30">
        <v>47</v>
      </c>
      <c r="D30" s="2">
        <v>6.2E-2</v>
      </c>
      <c r="E30" t="s">
        <v>22</v>
      </c>
      <c r="F30" t="s">
        <v>20</v>
      </c>
      <c r="G30" t="s">
        <v>21</v>
      </c>
      <c r="H30" t="s">
        <v>80</v>
      </c>
      <c r="J30">
        <v>2</v>
      </c>
      <c r="K30">
        <v>1</v>
      </c>
    </row>
    <row r="31" spans="1:11" x14ac:dyDescent="0.25">
      <c r="A31" t="s">
        <v>81</v>
      </c>
      <c r="B31" t="s">
        <v>13</v>
      </c>
      <c r="E31" t="s">
        <v>14</v>
      </c>
      <c r="F31" t="s">
        <v>15</v>
      </c>
      <c r="G31" t="s">
        <v>53</v>
      </c>
      <c r="H31" t="s">
        <v>26</v>
      </c>
      <c r="I31" t="s">
        <v>62</v>
      </c>
      <c r="J31">
        <v>3</v>
      </c>
      <c r="K31">
        <v>1</v>
      </c>
    </row>
    <row r="32" spans="1:11" x14ac:dyDescent="0.25">
      <c r="A32" t="s">
        <v>82</v>
      </c>
      <c r="B32" t="s">
        <v>34</v>
      </c>
      <c r="E32" t="s">
        <v>80</v>
      </c>
      <c r="F32" t="s">
        <v>83</v>
      </c>
      <c r="G32" t="s">
        <v>53</v>
      </c>
      <c r="H32" t="s">
        <v>22</v>
      </c>
      <c r="J32">
        <v>2</v>
      </c>
      <c r="K32">
        <v>1</v>
      </c>
    </row>
    <row r="33" spans="1:11" x14ac:dyDescent="0.25">
      <c r="A33" t="s">
        <v>84</v>
      </c>
      <c r="B33" t="s">
        <v>13</v>
      </c>
      <c r="E33" t="s">
        <v>62</v>
      </c>
      <c r="F33" t="s">
        <v>20</v>
      </c>
      <c r="G33" t="s">
        <v>21</v>
      </c>
      <c r="H33" t="s">
        <v>85</v>
      </c>
      <c r="J33">
        <v>2</v>
      </c>
      <c r="K33">
        <v>1</v>
      </c>
    </row>
    <row r="34" spans="1:11" x14ac:dyDescent="0.25">
      <c r="A34" t="s">
        <v>86</v>
      </c>
      <c r="B34" t="s">
        <v>73</v>
      </c>
      <c r="E34" t="s">
        <v>76</v>
      </c>
      <c r="F34" t="s">
        <v>20</v>
      </c>
      <c r="G34" t="s">
        <v>21</v>
      </c>
      <c r="H34" t="s">
        <v>30</v>
      </c>
      <c r="J34">
        <v>2</v>
      </c>
      <c r="K34">
        <v>1</v>
      </c>
    </row>
    <row r="35" spans="1:11" x14ac:dyDescent="0.25">
      <c r="A35" t="s">
        <v>87</v>
      </c>
      <c r="B35" t="s">
        <v>43</v>
      </c>
      <c r="C35">
        <v>997</v>
      </c>
      <c r="D35" s="2">
        <v>1.15E-2</v>
      </c>
      <c r="E35" t="s">
        <v>88</v>
      </c>
      <c r="F35" t="s">
        <v>20</v>
      </c>
      <c r="G35" t="s">
        <v>21</v>
      </c>
      <c r="H35" t="s">
        <v>45</v>
      </c>
      <c r="I35" t="s">
        <v>22</v>
      </c>
      <c r="J35">
        <v>3</v>
      </c>
      <c r="K35">
        <v>1</v>
      </c>
    </row>
    <row r="36" spans="1:11" x14ac:dyDescent="0.25">
      <c r="A36" t="s">
        <v>89</v>
      </c>
      <c r="B36" t="s">
        <v>43</v>
      </c>
      <c r="E36" t="s">
        <v>65</v>
      </c>
      <c r="F36" t="s">
        <v>20</v>
      </c>
      <c r="G36" t="s">
        <v>21</v>
      </c>
      <c r="H36" t="s">
        <v>90</v>
      </c>
      <c r="J36">
        <v>2</v>
      </c>
      <c r="K36">
        <v>1</v>
      </c>
    </row>
    <row r="37" spans="1:11" x14ac:dyDescent="0.25">
      <c r="A37" t="s">
        <v>91</v>
      </c>
      <c r="B37" t="s">
        <v>73</v>
      </c>
      <c r="E37" t="s">
        <v>76</v>
      </c>
      <c r="F37" t="s">
        <v>20</v>
      </c>
      <c r="G37" t="s">
        <v>21</v>
      </c>
      <c r="H37" t="s">
        <v>74</v>
      </c>
      <c r="I37" t="s">
        <v>51</v>
      </c>
      <c r="J37">
        <v>3</v>
      </c>
      <c r="K37">
        <v>1</v>
      </c>
    </row>
    <row r="38" spans="1:11" x14ac:dyDescent="0.25">
      <c r="A38" t="s">
        <v>92</v>
      </c>
      <c r="B38" t="s">
        <v>18</v>
      </c>
      <c r="C38">
        <v>96</v>
      </c>
      <c r="D38" s="2">
        <v>1.7000000000000001E-2</v>
      </c>
      <c r="E38" t="s">
        <v>23</v>
      </c>
      <c r="F38" t="s">
        <v>20</v>
      </c>
      <c r="G38" t="s">
        <v>21</v>
      </c>
      <c r="J38">
        <v>1</v>
      </c>
      <c r="K38">
        <v>1</v>
      </c>
    </row>
    <row r="39" spans="1:11" x14ac:dyDescent="0.25">
      <c r="A39" t="s">
        <v>93</v>
      </c>
      <c r="B39" t="s">
        <v>73</v>
      </c>
      <c r="E39" t="s">
        <v>76</v>
      </c>
      <c r="F39" t="s">
        <v>20</v>
      </c>
      <c r="G39" t="s">
        <v>21</v>
      </c>
      <c r="H39" t="s">
        <v>94</v>
      </c>
      <c r="J39">
        <v>2</v>
      </c>
      <c r="K39">
        <v>1</v>
      </c>
    </row>
    <row r="40" spans="1:11" x14ac:dyDescent="0.25">
      <c r="A40" t="s">
        <v>95</v>
      </c>
      <c r="B40" t="s">
        <v>29</v>
      </c>
      <c r="C40">
        <v>315</v>
      </c>
      <c r="D40" s="2">
        <v>0.153</v>
      </c>
      <c r="E40" t="s">
        <v>30</v>
      </c>
      <c r="F40" t="s">
        <v>31</v>
      </c>
      <c r="G40" t="s">
        <v>21</v>
      </c>
      <c r="H40" t="s">
        <v>96</v>
      </c>
      <c r="J40">
        <v>2</v>
      </c>
      <c r="K40">
        <v>1</v>
      </c>
    </row>
    <row r="41" spans="1:11" x14ac:dyDescent="0.25">
      <c r="A41" t="s">
        <v>97</v>
      </c>
      <c r="B41" t="s">
        <v>73</v>
      </c>
      <c r="E41" t="s">
        <v>76</v>
      </c>
      <c r="F41" t="s">
        <v>20</v>
      </c>
      <c r="G41" t="s">
        <v>21</v>
      </c>
      <c r="H41" t="s">
        <v>94</v>
      </c>
      <c r="I41" t="s">
        <v>98</v>
      </c>
      <c r="J41">
        <v>3</v>
      </c>
      <c r="K41">
        <v>1</v>
      </c>
    </row>
    <row r="42" spans="1:11" x14ac:dyDescent="0.25">
      <c r="A42" t="s">
        <v>99</v>
      </c>
      <c r="B42" t="s">
        <v>73</v>
      </c>
      <c r="E42" t="s">
        <v>76</v>
      </c>
      <c r="F42" t="s">
        <v>20</v>
      </c>
      <c r="G42" t="s">
        <v>21</v>
      </c>
      <c r="J42">
        <v>1</v>
      </c>
      <c r="K42">
        <v>1</v>
      </c>
    </row>
    <row r="43" spans="1:11" x14ac:dyDescent="0.25">
      <c r="A43" t="s">
        <v>100</v>
      </c>
      <c r="B43" t="s">
        <v>29</v>
      </c>
      <c r="C43">
        <f>500+818</f>
        <v>1318</v>
      </c>
      <c r="D43" s="2">
        <v>0.129</v>
      </c>
      <c r="E43" t="s">
        <v>30</v>
      </c>
      <c r="F43" t="s">
        <v>31</v>
      </c>
      <c r="G43" t="s">
        <v>21</v>
      </c>
      <c r="H43" t="s">
        <v>85</v>
      </c>
      <c r="J43">
        <v>2</v>
      </c>
      <c r="K43">
        <v>1</v>
      </c>
    </row>
    <row r="44" spans="1:11" x14ac:dyDescent="0.25">
      <c r="A44" t="s">
        <v>101</v>
      </c>
      <c r="B44" t="s">
        <v>18</v>
      </c>
      <c r="C44">
        <v>879</v>
      </c>
      <c r="D44" s="2">
        <v>7.0999999999999994E-2</v>
      </c>
      <c r="E44" t="s">
        <v>19</v>
      </c>
      <c r="F44" t="s">
        <v>20</v>
      </c>
      <c r="G44" t="s">
        <v>21</v>
      </c>
      <c r="H44" t="s">
        <v>102</v>
      </c>
      <c r="J44">
        <v>2</v>
      </c>
      <c r="K44">
        <v>1</v>
      </c>
    </row>
    <row r="45" spans="1:11" x14ac:dyDescent="0.25">
      <c r="A45" t="s">
        <v>103</v>
      </c>
      <c r="B45" t="s">
        <v>50</v>
      </c>
      <c r="E45" t="s">
        <v>51</v>
      </c>
      <c r="F45" t="s">
        <v>52</v>
      </c>
      <c r="G45" t="s">
        <v>53</v>
      </c>
      <c r="H45" t="s">
        <v>104</v>
      </c>
      <c r="J45">
        <v>2</v>
      </c>
      <c r="K45">
        <v>1</v>
      </c>
    </row>
    <row r="46" spans="1:11" x14ac:dyDescent="0.25">
      <c r="A46" t="s">
        <v>105</v>
      </c>
      <c r="B46" t="s">
        <v>29</v>
      </c>
      <c r="E46" t="s">
        <v>62</v>
      </c>
      <c r="F46" t="s">
        <v>20</v>
      </c>
      <c r="G46" t="s">
        <v>21</v>
      </c>
      <c r="H46" t="s">
        <v>30</v>
      </c>
      <c r="J46">
        <v>2</v>
      </c>
      <c r="K46">
        <v>1</v>
      </c>
    </row>
    <row r="47" spans="1:11" x14ac:dyDescent="0.25">
      <c r="A47" t="s">
        <v>106</v>
      </c>
      <c r="B47" t="s">
        <v>25</v>
      </c>
      <c r="E47" t="s">
        <v>26</v>
      </c>
      <c r="F47" t="s">
        <v>27</v>
      </c>
      <c r="G47" t="s">
        <v>53</v>
      </c>
      <c r="H47" t="s">
        <v>107</v>
      </c>
      <c r="J47">
        <v>2</v>
      </c>
      <c r="K47">
        <v>1</v>
      </c>
    </row>
    <row r="48" spans="1:11" x14ac:dyDescent="0.25">
      <c r="A48" t="s">
        <v>108</v>
      </c>
      <c r="B48" t="s">
        <v>43</v>
      </c>
      <c r="E48" t="s">
        <v>109</v>
      </c>
      <c r="F48" t="s">
        <v>15</v>
      </c>
      <c r="G48" t="s">
        <v>16</v>
      </c>
      <c r="H48" t="s">
        <v>23</v>
      </c>
      <c r="J48">
        <v>2</v>
      </c>
      <c r="K48">
        <v>1</v>
      </c>
    </row>
    <row r="49" spans="1:11" x14ac:dyDescent="0.25">
      <c r="A49" t="s">
        <v>110</v>
      </c>
      <c r="B49" t="s">
        <v>13</v>
      </c>
      <c r="E49" t="s">
        <v>62</v>
      </c>
      <c r="F49" t="s">
        <v>20</v>
      </c>
      <c r="G49" t="s">
        <v>21</v>
      </c>
      <c r="H49" t="s">
        <v>30</v>
      </c>
      <c r="J49">
        <v>2</v>
      </c>
      <c r="K49">
        <v>1</v>
      </c>
    </row>
    <row r="50" spans="1:11" x14ac:dyDescent="0.25">
      <c r="A50" t="s">
        <v>111</v>
      </c>
      <c r="B50" t="s">
        <v>29</v>
      </c>
      <c r="E50" t="s">
        <v>62</v>
      </c>
      <c r="F50" t="s">
        <v>20</v>
      </c>
      <c r="G50" t="s">
        <v>21</v>
      </c>
      <c r="H50" t="s">
        <v>30</v>
      </c>
      <c r="J50">
        <v>2</v>
      </c>
      <c r="K50">
        <v>1</v>
      </c>
    </row>
    <row r="51" spans="1:11" x14ac:dyDescent="0.25">
      <c r="A51" t="s">
        <v>112</v>
      </c>
      <c r="B51" t="s">
        <v>73</v>
      </c>
      <c r="E51" t="s">
        <v>76</v>
      </c>
      <c r="F51" t="s">
        <v>20</v>
      </c>
      <c r="G51" t="s">
        <v>21</v>
      </c>
      <c r="H51" t="s">
        <v>113</v>
      </c>
      <c r="I51" t="s">
        <v>94</v>
      </c>
      <c r="J51">
        <v>3</v>
      </c>
      <c r="K51">
        <v>1</v>
      </c>
    </row>
    <row r="52" spans="1:11" x14ac:dyDescent="0.25">
      <c r="A52" t="s">
        <v>43</v>
      </c>
      <c r="B52" t="s">
        <v>43</v>
      </c>
      <c r="E52" t="s">
        <v>114</v>
      </c>
      <c r="F52" t="s">
        <v>20</v>
      </c>
      <c r="G52" t="s">
        <v>21</v>
      </c>
      <c r="H52" t="s">
        <v>23</v>
      </c>
      <c r="J52">
        <v>2</v>
      </c>
      <c r="K52">
        <v>1</v>
      </c>
    </row>
    <row r="53" spans="1:11" x14ac:dyDescent="0.25">
      <c r="A53" t="s">
        <v>115</v>
      </c>
      <c r="B53" t="s">
        <v>29</v>
      </c>
      <c r="E53" t="s">
        <v>96</v>
      </c>
      <c r="F53" t="s">
        <v>116</v>
      </c>
      <c r="G53" t="s">
        <v>53</v>
      </c>
      <c r="H53" t="s">
        <v>30</v>
      </c>
      <c r="J53">
        <v>2</v>
      </c>
      <c r="K53">
        <v>1</v>
      </c>
    </row>
    <row r="54" spans="1:11" x14ac:dyDescent="0.25">
      <c r="A54" t="s">
        <v>117</v>
      </c>
      <c r="B54" t="s">
        <v>50</v>
      </c>
      <c r="E54" t="s">
        <v>69</v>
      </c>
      <c r="F54" t="s">
        <v>78</v>
      </c>
      <c r="G54" t="s">
        <v>21</v>
      </c>
      <c r="H54" t="s">
        <v>51</v>
      </c>
      <c r="J54">
        <v>2</v>
      </c>
      <c r="K54">
        <v>1</v>
      </c>
    </row>
    <row r="55" spans="1:11" x14ac:dyDescent="0.25">
      <c r="A55" t="s">
        <v>118</v>
      </c>
      <c r="B55" t="s">
        <v>39</v>
      </c>
      <c r="E55" t="s">
        <v>62</v>
      </c>
      <c r="F55" t="s">
        <v>20</v>
      </c>
      <c r="G55" t="s">
        <v>21</v>
      </c>
      <c r="H55" t="s">
        <v>30</v>
      </c>
      <c r="J55">
        <v>2</v>
      </c>
      <c r="K55">
        <v>1</v>
      </c>
    </row>
    <row r="56" spans="1:11" x14ac:dyDescent="0.25">
      <c r="A56" t="s">
        <v>119</v>
      </c>
      <c r="B56" t="s">
        <v>34</v>
      </c>
      <c r="C56">
        <v>99</v>
      </c>
      <c r="D56" s="2">
        <v>7.5999999999999998E-2</v>
      </c>
      <c r="E56" t="s">
        <v>22</v>
      </c>
      <c r="F56" t="s">
        <v>20</v>
      </c>
      <c r="G56" t="s">
        <v>21</v>
      </c>
      <c r="H56" t="s">
        <v>120</v>
      </c>
      <c r="J56">
        <v>2</v>
      </c>
      <c r="K56">
        <v>1</v>
      </c>
    </row>
    <row r="57" spans="1:11" x14ac:dyDescent="0.25">
      <c r="A57" t="s">
        <v>121</v>
      </c>
      <c r="B57" t="s">
        <v>29</v>
      </c>
      <c r="E57" t="s">
        <v>96</v>
      </c>
      <c r="F57" t="s">
        <v>116</v>
      </c>
      <c r="G57" t="s">
        <v>53</v>
      </c>
      <c r="H57" t="s">
        <v>30</v>
      </c>
      <c r="J57">
        <v>2</v>
      </c>
      <c r="K57">
        <v>1</v>
      </c>
    </row>
    <row r="58" spans="1:11" x14ac:dyDescent="0.25">
      <c r="A58" t="s">
        <v>122</v>
      </c>
      <c r="B58" t="s">
        <v>43</v>
      </c>
      <c r="E58" t="s">
        <v>122</v>
      </c>
      <c r="F58" t="s">
        <v>20</v>
      </c>
      <c r="G58" t="s">
        <v>21</v>
      </c>
      <c r="H58" t="s">
        <v>123</v>
      </c>
      <c r="J58">
        <v>2</v>
      </c>
      <c r="K58">
        <v>1</v>
      </c>
    </row>
    <row r="59" spans="1:11" x14ac:dyDescent="0.25">
      <c r="A59" t="s">
        <v>124</v>
      </c>
      <c r="B59" t="s">
        <v>50</v>
      </c>
      <c r="E59" t="s">
        <v>69</v>
      </c>
      <c r="F59" t="s">
        <v>78</v>
      </c>
      <c r="G59" t="s">
        <v>21</v>
      </c>
      <c r="H59" t="s">
        <v>51</v>
      </c>
      <c r="J59">
        <v>2</v>
      </c>
      <c r="K59">
        <v>1</v>
      </c>
    </row>
    <row r="60" spans="1:11" x14ac:dyDescent="0.25">
      <c r="A60" t="s">
        <v>125</v>
      </c>
      <c r="B60" t="s">
        <v>50</v>
      </c>
      <c r="E60" t="s">
        <v>51</v>
      </c>
      <c r="F60" t="s">
        <v>52</v>
      </c>
      <c r="G60" t="s">
        <v>53</v>
      </c>
      <c r="H60" t="s">
        <v>69</v>
      </c>
      <c r="J60">
        <v>2</v>
      </c>
      <c r="K60">
        <v>1</v>
      </c>
    </row>
    <row r="61" spans="1:11" x14ac:dyDescent="0.25">
      <c r="A61" t="s">
        <v>126</v>
      </c>
      <c r="B61" t="s">
        <v>18</v>
      </c>
      <c r="E61" t="s">
        <v>102</v>
      </c>
      <c r="F61" t="s">
        <v>20</v>
      </c>
      <c r="G61" t="s">
        <v>21</v>
      </c>
      <c r="H61" t="s">
        <v>19</v>
      </c>
      <c r="I61" t="s">
        <v>98</v>
      </c>
      <c r="J61">
        <v>3</v>
      </c>
      <c r="K61">
        <v>1</v>
      </c>
    </row>
    <row r="62" spans="1:11" x14ac:dyDescent="0.25">
      <c r="A62" t="s">
        <v>127</v>
      </c>
      <c r="B62" t="s">
        <v>73</v>
      </c>
      <c r="E62" t="s">
        <v>76</v>
      </c>
      <c r="F62" t="s">
        <v>20</v>
      </c>
      <c r="G62" t="s">
        <v>21</v>
      </c>
      <c r="H62" t="s">
        <v>94</v>
      </c>
      <c r="I62" t="s">
        <v>102</v>
      </c>
      <c r="J62">
        <v>3</v>
      </c>
      <c r="K62">
        <v>1</v>
      </c>
    </row>
    <row r="63" spans="1:11" x14ac:dyDescent="0.25">
      <c r="A63" t="s">
        <v>128</v>
      </c>
      <c r="B63" t="s">
        <v>18</v>
      </c>
      <c r="C63">
        <v>1455</v>
      </c>
      <c r="D63" s="2">
        <v>6.2700000000000006E-2</v>
      </c>
      <c r="E63" t="s">
        <v>19</v>
      </c>
      <c r="F63" t="s">
        <v>20</v>
      </c>
      <c r="G63" t="s">
        <v>21</v>
      </c>
      <c r="H63" t="s">
        <v>102</v>
      </c>
      <c r="J63">
        <v>2</v>
      </c>
      <c r="K63">
        <v>1</v>
      </c>
    </row>
    <row r="64" spans="1:11" x14ac:dyDescent="0.25">
      <c r="A64" t="s">
        <v>129</v>
      </c>
      <c r="B64" t="s">
        <v>25</v>
      </c>
      <c r="E64" t="s">
        <v>26</v>
      </c>
      <c r="F64" t="s">
        <v>27</v>
      </c>
      <c r="G64" t="s">
        <v>53</v>
      </c>
      <c r="H64" t="s">
        <v>69</v>
      </c>
      <c r="J64">
        <v>2</v>
      </c>
      <c r="K64">
        <v>1</v>
      </c>
    </row>
    <row r="65" spans="1:11" x14ac:dyDescent="0.25">
      <c r="A65" t="s">
        <v>29</v>
      </c>
      <c r="B65" t="s">
        <v>29</v>
      </c>
      <c r="C65">
        <v>2524</v>
      </c>
      <c r="D65" s="2">
        <v>2.0899999999999998E-2</v>
      </c>
      <c r="E65" t="s">
        <v>30</v>
      </c>
      <c r="F65" t="s">
        <v>31</v>
      </c>
      <c r="G65" t="s">
        <v>21</v>
      </c>
      <c r="H65" t="s">
        <v>130</v>
      </c>
      <c r="I65" t="s">
        <v>131</v>
      </c>
      <c r="J65">
        <v>3</v>
      </c>
      <c r="K65">
        <v>1</v>
      </c>
    </row>
    <row r="66" spans="1:11" x14ac:dyDescent="0.25">
      <c r="A66" t="s">
        <v>132</v>
      </c>
      <c r="B66" t="s">
        <v>29</v>
      </c>
      <c r="E66" t="s">
        <v>62</v>
      </c>
      <c r="F66" t="s">
        <v>20</v>
      </c>
      <c r="G66" t="s">
        <v>21</v>
      </c>
      <c r="H66" t="s">
        <v>30</v>
      </c>
      <c r="J66">
        <v>2</v>
      </c>
      <c r="K66">
        <v>1</v>
      </c>
    </row>
    <row r="67" spans="1:11" x14ac:dyDescent="0.25">
      <c r="A67" t="s">
        <v>133</v>
      </c>
      <c r="B67" t="s">
        <v>34</v>
      </c>
      <c r="C67">
        <v>138</v>
      </c>
      <c r="D67" s="2">
        <v>0.06</v>
      </c>
      <c r="E67" t="s">
        <v>22</v>
      </c>
      <c r="F67" t="s">
        <v>20</v>
      </c>
      <c r="G67" t="s">
        <v>21</v>
      </c>
      <c r="H67" t="s">
        <v>134</v>
      </c>
      <c r="J67">
        <v>2</v>
      </c>
      <c r="K67">
        <v>1</v>
      </c>
    </row>
    <row r="68" spans="1:11" x14ac:dyDescent="0.25">
      <c r="A68" t="s">
        <v>135</v>
      </c>
      <c r="B68" t="s">
        <v>13</v>
      </c>
      <c r="E68" t="s">
        <v>14</v>
      </c>
      <c r="F68" t="s">
        <v>15</v>
      </c>
      <c r="G68" t="s">
        <v>16</v>
      </c>
      <c r="H68" t="s">
        <v>85</v>
      </c>
      <c r="J68">
        <v>2</v>
      </c>
      <c r="K68">
        <v>1</v>
      </c>
    </row>
    <row r="69" spans="1:11" x14ac:dyDescent="0.25">
      <c r="A69" t="s">
        <v>136</v>
      </c>
      <c r="B69" t="s">
        <v>34</v>
      </c>
      <c r="E69" t="s">
        <v>80</v>
      </c>
      <c r="F69" t="s">
        <v>83</v>
      </c>
      <c r="G69" t="s">
        <v>53</v>
      </c>
      <c r="H69" t="s">
        <v>22</v>
      </c>
      <c r="J69">
        <v>2</v>
      </c>
      <c r="K69">
        <v>1</v>
      </c>
    </row>
    <row r="70" spans="1:11" x14ac:dyDescent="0.25">
      <c r="A70" t="s">
        <v>137</v>
      </c>
      <c r="B70" t="s">
        <v>25</v>
      </c>
      <c r="E70" t="s">
        <v>69</v>
      </c>
      <c r="F70" t="s">
        <v>78</v>
      </c>
      <c r="G70" t="s">
        <v>21</v>
      </c>
      <c r="H70" t="s">
        <v>26</v>
      </c>
      <c r="J70">
        <v>2</v>
      </c>
      <c r="K70">
        <v>1</v>
      </c>
    </row>
    <row r="71" spans="1:11" x14ac:dyDescent="0.25">
      <c r="A71" t="s">
        <v>138</v>
      </c>
      <c r="B71" t="s">
        <v>73</v>
      </c>
      <c r="E71" t="s">
        <v>98</v>
      </c>
      <c r="F71" t="s">
        <v>20</v>
      </c>
      <c r="G71" t="s">
        <v>21</v>
      </c>
      <c r="H71" t="s">
        <v>76</v>
      </c>
      <c r="J71">
        <v>2</v>
      </c>
      <c r="K71">
        <v>1</v>
      </c>
    </row>
    <row r="72" spans="1:11" x14ac:dyDescent="0.25">
      <c r="A72" t="s">
        <v>139</v>
      </c>
      <c r="B72" t="s">
        <v>50</v>
      </c>
      <c r="E72" t="s">
        <v>69</v>
      </c>
      <c r="F72" t="s">
        <v>78</v>
      </c>
      <c r="G72" t="s">
        <v>21</v>
      </c>
      <c r="H72" t="s">
        <v>14</v>
      </c>
      <c r="J72">
        <v>2</v>
      </c>
      <c r="K72">
        <v>1</v>
      </c>
    </row>
    <row r="73" spans="1:11" x14ac:dyDescent="0.25">
      <c r="A73" t="s">
        <v>140</v>
      </c>
      <c r="B73" t="s">
        <v>50</v>
      </c>
      <c r="E73" t="s">
        <v>51</v>
      </c>
      <c r="F73" t="s">
        <v>52</v>
      </c>
      <c r="G73" t="s">
        <v>53</v>
      </c>
      <c r="H73" t="s">
        <v>69</v>
      </c>
      <c r="J73">
        <v>2</v>
      </c>
      <c r="K73">
        <v>1</v>
      </c>
    </row>
    <row r="74" spans="1:11" x14ac:dyDescent="0.25">
      <c r="A74" t="s">
        <v>141</v>
      </c>
      <c r="B74" t="s">
        <v>50</v>
      </c>
      <c r="E74" t="s">
        <v>69</v>
      </c>
      <c r="F74" t="s">
        <v>78</v>
      </c>
      <c r="G74" t="s">
        <v>21</v>
      </c>
      <c r="H74" t="s">
        <v>51</v>
      </c>
      <c r="J74">
        <v>2</v>
      </c>
      <c r="K74">
        <v>1</v>
      </c>
    </row>
    <row r="75" spans="1:11" x14ac:dyDescent="0.25">
      <c r="A75" t="s">
        <v>34</v>
      </c>
      <c r="B75" t="s">
        <v>34</v>
      </c>
      <c r="C75">
        <v>396</v>
      </c>
      <c r="D75" s="2">
        <v>0.16200000000000001</v>
      </c>
      <c r="E75" t="s">
        <v>22</v>
      </c>
      <c r="F75" t="s">
        <v>20</v>
      </c>
      <c r="G75" t="s">
        <v>21</v>
      </c>
      <c r="H75" t="s">
        <v>142</v>
      </c>
      <c r="I75" t="s">
        <v>143</v>
      </c>
      <c r="J75">
        <v>3</v>
      </c>
      <c r="K75">
        <v>1</v>
      </c>
    </row>
    <row r="76" spans="1:11" x14ac:dyDescent="0.25">
      <c r="A76" t="s">
        <v>144</v>
      </c>
      <c r="B76" t="s">
        <v>50</v>
      </c>
      <c r="E76" t="s">
        <v>51</v>
      </c>
      <c r="F76" t="s">
        <v>52</v>
      </c>
      <c r="G76" t="s">
        <v>53</v>
      </c>
      <c r="H76" t="s">
        <v>98</v>
      </c>
      <c r="I76" t="s">
        <v>145</v>
      </c>
      <c r="J76">
        <v>3</v>
      </c>
      <c r="K76">
        <v>1</v>
      </c>
    </row>
    <row r="77" spans="1:11" x14ac:dyDescent="0.25">
      <c r="A77" t="s">
        <v>146</v>
      </c>
      <c r="B77" t="s">
        <v>18</v>
      </c>
      <c r="E77" t="s">
        <v>98</v>
      </c>
      <c r="F77" t="s">
        <v>20</v>
      </c>
      <c r="G77" t="s">
        <v>21</v>
      </c>
      <c r="H77" t="s">
        <v>19</v>
      </c>
      <c r="J77">
        <v>2</v>
      </c>
      <c r="K77">
        <v>1</v>
      </c>
    </row>
    <row r="78" spans="1:11" x14ac:dyDescent="0.25">
      <c r="A78" t="s">
        <v>147</v>
      </c>
      <c r="B78" t="s">
        <v>29</v>
      </c>
      <c r="C78">
        <v>2090</v>
      </c>
      <c r="D78" s="2">
        <v>3.5000000000000003E-2</v>
      </c>
      <c r="E78" t="s">
        <v>30</v>
      </c>
      <c r="F78" t="s">
        <v>31</v>
      </c>
      <c r="G78" t="s">
        <v>21</v>
      </c>
      <c r="H78" t="s">
        <v>30</v>
      </c>
      <c r="J78">
        <v>2</v>
      </c>
      <c r="K78">
        <v>1</v>
      </c>
    </row>
    <row r="79" spans="1:11" x14ac:dyDescent="0.25">
      <c r="A79" t="s">
        <v>148</v>
      </c>
      <c r="B79" t="s">
        <v>13</v>
      </c>
      <c r="E79" t="s">
        <v>26</v>
      </c>
      <c r="F79" t="s">
        <v>27</v>
      </c>
      <c r="G79" t="s">
        <v>53</v>
      </c>
      <c r="H79" t="s">
        <v>69</v>
      </c>
      <c r="I79" t="s">
        <v>131</v>
      </c>
      <c r="J79">
        <v>3</v>
      </c>
      <c r="K79">
        <v>1</v>
      </c>
    </row>
    <row r="80" spans="1:11" x14ac:dyDescent="0.25">
      <c r="A80" t="s">
        <v>149</v>
      </c>
      <c r="B80" t="s">
        <v>29</v>
      </c>
      <c r="E80" t="s">
        <v>14</v>
      </c>
      <c r="F80" t="s">
        <v>15</v>
      </c>
      <c r="G80" t="s">
        <v>16</v>
      </c>
      <c r="H80" t="s">
        <v>85</v>
      </c>
      <c r="J80">
        <v>2</v>
      </c>
      <c r="K80">
        <v>1</v>
      </c>
    </row>
    <row r="81" spans="1:11" x14ac:dyDescent="0.25">
      <c r="A81" t="s">
        <v>150</v>
      </c>
      <c r="B81" t="s">
        <v>18</v>
      </c>
      <c r="E81" t="s">
        <v>71</v>
      </c>
      <c r="F81" t="s">
        <v>20</v>
      </c>
      <c r="G81" t="s">
        <v>21</v>
      </c>
      <c r="H81" t="s">
        <v>19</v>
      </c>
      <c r="J81">
        <v>2</v>
      </c>
      <c r="K81">
        <v>1</v>
      </c>
    </row>
    <row r="82" spans="1:11" x14ac:dyDescent="0.25">
      <c r="A82" t="s">
        <v>151</v>
      </c>
      <c r="B82" t="s">
        <v>18</v>
      </c>
      <c r="C82">
        <v>93</v>
      </c>
      <c r="D82" s="2">
        <v>3.1E-2</v>
      </c>
      <c r="E82" t="s">
        <v>22</v>
      </c>
      <c r="F82" t="s">
        <v>20</v>
      </c>
      <c r="G82" t="s">
        <v>21</v>
      </c>
      <c r="H82" t="s">
        <v>152</v>
      </c>
      <c r="I82" t="s">
        <v>153</v>
      </c>
      <c r="J82">
        <v>3</v>
      </c>
      <c r="K82">
        <v>1</v>
      </c>
    </row>
    <row r="83" spans="1:11" x14ac:dyDescent="0.25">
      <c r="A83" t="s">
        <v>154</v>
      </c>
      <c r="B83" t="s">
        <v>73</v>
      </c>
      <c r="E83" t="s">
        <v>76</v>
      </c>
      <c r="F83" t="s">
        <v>20</v>
      </c>
      <c r="G83" t="s">
        <v>21</v>
      </c>
      <c r="H83" t="s">
        <v>94</v>
      </c>
      <c r="J83">
        <v>2</v>
      </c>
      <c r="K83">
        <v>1</v>
      </c>
    </row>
    <row r="84" spans="1:11" x14ac:dyDescent="0.25">
      <c r="A84" t="s">
        <v>155</v>
      </c>
      <c r="B84" t="s">
        <v>73</v>
      </c>
      <c r="E84" t="s">
        <v>76</v>
      </c>
      <c r="F84" t="s">
        <v>20</v>
      </c>
      <c r="G84" t="s">
        <v>21</v>
      </c>
      <c r="H84" t="s">
        <v>30</v>
      </c>
      <c r="J84">
        <v>2</v>
      </c>
      <c r="K84">
        <v>1</v>
      </c>
    </row>
    <row r="85" spans="1:11" x14ac:dyDescent="0.25">
      <c r="A85" t="s">
        <v>156</v>
      </c>
      <c r="B85" t="s">
        <v>18</v>
      </c>
      <c r="C85">
        <v>705</v>
      </c>
      <c r="D85" s="2">
        <v>3.1300000000000001E-2</v>
      </c>
      <c r="E85" t="s">
        <v>19</v>
      </c>
      <c r="F85" t="s">
        <v>20</v>
      </c>
      <c r="G85" t="s">
        <v>21</v>
      </c>
      <c r="H85" t="s">
        <v>157</v>
      </c>
      <c r="I85" t="s">
        <v>23</v>
      </c>
      <c r="J85">
        <v>3</v>
      </c>
      <c r="K85">
        <v>1</v>
      </c>
    </row>
    <row r="86" spans="1:11" x14ac:dyDescent="0.25">
      <c r="A86" t="s">
        <v>158</v>
      </c>
      <c r="B86" t="s">
        <v>43</v>
      </c>
      <c r="E86" t="s">
        <v>159</v>
      </c>
      <c r="F86" t="s">
        <v>15</v>
      </c>
      <c r="G86" t="s">
        <v>16</v>
      </c>
      <c r="H86" t="s">
        <v>23</v>
      </c>
      <c r="I86" t="s">
        <v>160</v>
      </c>
      <c r="J86">
        <v>3</v>
      </c>
      <c r="K86">
        <v>1</v>
      </c>
    </row>
    <row r="87" spans="1:11" x14ac:dyDescent="0.25">
      <c r="A87" t="s">
        <v>161</v>
      </c>
      <c r="B87" t="s">
        <v>50</v>
      </c>
      <c r="E87" t="s">
        <v>51</v>
      </c>
      <c r="F87" t="s">
        <v>52</v>
      </c>
      <c r="G87" t="s">
        <v>53</v>
      </c>
      <c r="H87" t="s">
        <v>69</v>
      </c>
      <c r="J87">
        <v>2</v>
      </c>
      <c r="K87">
        <v>1</v>
      </c>
    </row>
    <row r="88" spans="1:11" x14ac:dyDescent="0.25">
      <c r="A88" t="s">
        <v>162</v>
      </c>
      <c r="B88" t="s">
        <v>34</v>
      </c>
      <c r="C88">
        <v>142</v>
      </c>
      <c r="D88" s="2">
        <v>0.17399999999999999</v>
      </c>
      <c r="E88" t="s">
        <v>22</v>
      </c>
      <c r="F88" t="s">
        <v>20</v>
      </c>
      <c r="G88" t="s">
        <v>21</v>
      </c>
      <c r="H88" t="s">
        <v>80</v>
      </c>
      <c r="J88">
        <v>2</v>
      </c>
      <c r="K88">
        <v>1</v>
      </c>
    </row>
    <row r="89" spans="1:11" x14ac:dyDescent="0.25">
      <c r="A89" t="s">
        <v>163</v>
      </c>
      <c r="B89" t="s">
        <v>18</v>
      </c>
      <c r="E89" t="s">
        <v>164</v>
      </c>
      <c r="F89" t="s">
        <v>15</v>
      </c>
      <c r="G89" t="s">
        <v>165</v>
      </c>
      <c r="H89" t="s">
        <v>22</v>
      </c>
      <c r="J89">
        <v>2</v>
      </c>
      <c r="K89">
        <v>1</v>
      </c>
    </row>
    <row r="90" spans="1:11" x14ac:dyDescent="0.25">
      <c r="A90" t="s">
        <v>166</v>
      </c>
      <c r="B90" t="s">
        <v>29</v>
      </c>
      <c r="E90" t="s">
        <v>167</v>
      </c>
      <c r="F90" t="s">
        <v>168</v>
      </c>
      <c r="G90" t="s">
        <v>53</v>
      </c>
      <c r="H90" t="s">
        <v>30</v>
      </c>
      <c r="J90">
        <v>2</v>
      </c>
      <c r="K90">
        <v>1</v>
      </c>
    </row>
    <row r="91" spans="1:11" x14ac:dyDescent="0.25">
      <c r="A91" t="s">
        <v>169</v>
      </c>
      <c r="B91" t="s">
        <v>43</v>
      </c>
      <c r="E91" t="s">
        <v>170</v>
      </c>
      <c r="F91" t="s">
        <v>15</v>
      </c>
      <c r="G91" t="s">
        <v>16</v>
      </c>
      <c r="H91" t="s">
        <v>171</v>
      </c>
      <c r="J91">
        <v>2</v>
      </c>
      <c r="K91">
        <v>1</v>
      </c>
    </row>
    <row r="92" spans="1:11" x14ac:dyDescent="0.25">
      <c r="A92" t="s">
        <v>172</v>
      </c>
      <c r="B92" t="s">
        <v>43</v>
      </c>
      <c r="E92" t="s">
        <v>173</v>
      </c>
      <c r="F92" t="s">
        <v>15</v>
      </c>
      <c r="G92" t="s">
        <v>16</v>
      </c>
      <c r="H92" t="s">
        <v>45</v>
      </c>
      <c r="J92">
        <v>2</v>
      </c>
      <c r="K92">
        <v>1</v>
      </c>
    </row>
    <row r="93" spans="1:11" x14ac:dyDescent="0.25">
      <c r="A93" t="s">
        <v>174</v>
      </c>
      <c r="B93" t="s">
        <v>34</v>
      </c>
      <c r="C93">
        <v>88</v>
      </c>
      <c r="D93" s="2">
        <v>3.2000000000000001E-2</v>
      </c>
      <c r="E93" t="s">
        <v>22</v>
      </c>
      <c r="F93" t="s">
        <v>20</v>
      </c>
      <c r="G93" t="s">
        <v>21</v>
      </c>
      <c r="H93" t="s">
        <v>175</v>
      </c>
      <c r="I93" t="s">
        <v>176</v>
      </c>
      <c r="J93">
        <v>3</v>
      </c>
      <c r="K93">
        <v>1</v>
      </c>
    </row>
    <row r="94" spans="1:11" x14ac:dyDescent="0.25">
      <c r="A94" t="s">
        <v>18</v>
      </c>
      <c r="B94" t="s">
        <v>18</v>
      </c>
      <c r="C94">
        <v>1095</v>
      </c>
      <c r="D94" s="2">
        <v>0.02</v>
      </c>
      <c r="E94" t="s">
        <v>19</v>
      </c>
      <c r="F94" t="s">
        <v>20</v>
      </c>
      <c r="G94" t="s">
        <v>21</v>
      </c>
      <c r="H94" t="s">
        <v>102</v>
      </c>
      <c r="I94" t="s">
        <v>23</v>
      </c>
      <c r="J94">
        <v>3</v>
      </c>
      <c r="K94">
        <v>1</v>
      </c>
    </row>
    <row r="95" spans="1:11" x14ac:dyDescent="0.25">
      <c r="A95" t="s">
        <v>50</v>
      </c>
      <c r="B95" t="s">
        <v>50</v>
      </c>
      <c r="E95" t="s">
        <v>51</v>
      </c>
      <c r="F95" t="s">
        <v>52</v>
      </c>
      <c r="G95" t="s">
        <v>53</v>
      </c>
      <c r="H95" t="s">
        <v>69</v>
      </c>
      <c r="J95">
        <v>2</v>
      </c>
      <c r="K95">
        <v>1</v>
      </c>
    </row>
    <row r="96" spans="1:11" x14ac:dyDescent="0.25">
      <c r="A96" t="s">
        <v>177</v>
      </c>
      <c r="B96" t="s">
        <v>34</v>
      </c>
      <c r="E96" t="s">
        <v>45</v>
      </c>
      <c r="F96" t="s">
        <v>20</v>
      </c>
      <c r="G96" t="s">
        <v>21</v>
      </c>
      <c r="H96" t="s">
        <v>44</v>
      </c>
      <c r="I96" t="s">
        <v>22</v>
      </c>
      <c r="J96">
        <v>3</v>
      </c>
      <c r="K96">
        <v>1</v>
      </c>
    </row>
    <row r="97" spans="1:11" x14ac:dyDescent="0.25">
      <c r="A97" t="s">
        <v>178</v>
      </c>
      <c r="B97" t="s">
        <v>29</v>
      </c>
      <c r="C97">
        <v>1705</v>
      </c>
      <c r="D97" s="2">
        <v>0.13300000000000001</v>
      </c>
      <c r="E97" t="s">
        <v>30</v>
      </c>
      <c r="F97" t="s">
        <v>31</v>
      </c>
      <c r="G97" t="s">
        <v>21</v>
      </c>
      <c r="H97" t="s">
        <v>167</v>
      </c>
      <c r="I97" t="s">
        <v>62</v>
      </c>
      <c r="J97">
        <v>3</v>
      </c>
      <c r="K97">
        <v>1</v>
      </c>
    </row>
    <row r="98" spans="1:11" x14ac:dyDescent="0.25">
      <c r="A98" t="s">
        <v>179</v>
      </c>
      <c r="B98" t="s">
        <v>43</v>
      </c>
      <c r="E98" t="s">
        <v>180</v>
      </c>
      <c r="F98" t="s">
        <v>15</v>
      </c>
      <c r="G98" t="s">
        <v>16</v>
      </c>
      <c r="J98">
        <v>1</v>
      </c>
      <c r="K98">
        <v>1</v>
      </c>
    </row>
    <row r="99" spans="1:11" x14ac:dyDescent="0.25">
      <c r="A99" t="s">
        <v>181</v>
      </c>
      <c r="B99" t="s">
        <v>34</v>
      </c>
      <c r="E99" t="s">
        <v>80</v>
      </c>
      <c r="F99" t="s">
        <v>83</v>
      </c>
      <c r="G99" t="s">
        <v>53</v>
      </c>
      <c r="H99" t="s">
        <v>22</v>
      </c>
      <c r="J99">
        <v>2</v>
      </c>
      <c r="K99">
        <v>1</v>
      </c>
    </row>
    <row r="100" spans="1:11" x14ac:dyDescent="0.25">
      <c r="A100" t="s">
        <v>182</v>
      </c>
      <c r="B100" t="s">
        <v>18</v>
      </c>
      <c r="C100">
        <v>201</v>
      </c>
      <c r="D100" s="2">
        <v>6.9000000000000006E-2</v>
      </c>
      <c r="E100" t="s">
        <v>19</v>
      </c>
      <c r="F100" t="s">
        <v>20</v>
      </c>
      <c r="G100" t="s">
        <v>21</v>
      </c>
      <c r="H100" t="s">
        <v>102</v>
      </c>
      <c r="J100">
        <v>2</v>
      </c>
      <c r="K100">
        <v>1</v>
      </c>
    </row>
    <row r="101" spans="1:11" x14ac:dyDescent="0.25">
      <c r="A101" t="s">
        <v>183</v>
      </c>
      <c r="B101" t="s">
        <v>34</v>
      </c>
      <c r="E101" t="s">
        <v>80</v>
      </c>
      <c r="F101" t="s">
        <v>83</v>
      </c>
      <c r="G101" t="s">
        <v>53</v>
      </c>
      <c r="H101" t="s">
        <v>22</v>
      </c>
      <c r="J101">
        <v>2</v>
      </c>
      <c r="K101">
        <v>1</v>
      </c>
    </row>
    <row r="102" spans="1:11" x14ac:dyDescent="0.25">
      <c r="A102" t="s">
        <v>184</v>
      </c>
      <c r="B102" t="s">
        <v>18</v>
      </c>
      <c r="C102">
        <v>889</v>
      </c>
      <c r="D102" s="2">
        <v>9.1999999999999998E-2</v>
      </c>
      <c r="E102" t="s">
        <v>19</v>
      </c>
      <c r="F102" t="s">
        <v>20</v>
      </c>
      <c r="G102" t="s">
        <v>21</v>
      </c>
      <c r="H102" t="s">
        <v>102</v>
      </c>
      <c r="J102">
        <v>2</v>
      </c>
      <c r="K102">
        <v>1</v>
      </c>
    </row>
    <row r="103" spans="1:11" x14ac:dyDescent="0.25">
      <c r="A103" t="s">
        <v>185</v>
      </c>
      <c r="B103" t="s">
        <v>50</v>
      </c>
      <c r="E103" t="s">
        <v>51</v>
      </c>
      <c r="F103" t="s">
        <v>52</v>
      </c>
      <c r="G103" t="s">
        <v>53</v>
      </c>
      <c r="H103" t="s">
        <v>69</v>
      </c>
      <c r="J103">
        <v>2</v>
      </c>
      <c r="K103">
        <v>1</v>
      </c>
    </row>
    <row r="104" spans="1:11" x14ac:dyDescent="0.25">
      <c r="A104" t="s">
        <v>186</v>
      </c>
      <c r="B104" t="s">
        <v>43</v>
      </c>
      <c r="E104" t="s">
        <v>187</v>
      </c>
      <c r="F104" t="s">
        <v>20</v>
      </c>
      <c r="G104" t="s">
        <v>21</v>
      </c>
      <c r="H104" t="s">
        <v>23</v>
      </c>
      <c r="J104">
        <v>2</v>
      </c>
      <c r="K104">
        <v>1</v>
      </c>
    </row>
    <row r="105" spans="1:11" x14ac:dyDescent="0.25">
      <c r="A105" t="s">
        <v>188</v>
      </c>
      <c r="B105" t="s">
        <v>50</v>
      </c>
      <c r="E105" t="s">
        <v>69</v>
      </c>
      <c r="F105" t="s">
        <v>78</v>
      </c>
      <c r="G105" t="s">
        <v>21</v>
      </c>
      <c r="H105" t="s">
        <v>51</v>
      </c>
      <c r="J105">
        <v>2</v>
      </c>
      <c r="K105">
        <v>1</v>
      </c>
    </row>
    <row r="106" spans="1:11" x14ac:dyDescent="0.25">
      <c r="A106" t="s">
        <v>189</v>
      </c>
      <c r="B106" t="s">
        <v>50</v>
      </c>
      <c r="E106" t="s">
        <v>51</v>
      </c>
      <c r="F106" t="s">
        <v>52</v>
      </c>
      <c r="G106" t="s">
        <v>53</v>
      </c>
      <c r="H106" t="s">
        <v>98</v>
      </c>
      <c r="I106" t="s">
        <v>190</v>
      </c>
      <c r="J106">
        <v>3</v>
      </c>
      <c r="K106">
        <v>1</v>
      </c>
    </row>
    <row r="107" spans="1:11" x14ac:dyDescent="0.25">
      <c r="A107" t="s">
        <v>191</v>
      </c>
      <c r="B107" t="s">
        <v>73</v>
      </c>
      <c r="E107" t="s">
        <v>98</v>
      </c>
      <c r="F107" t="s">
        <v>20</v>
      </c>
      <c r="G107" t="s">
        <v>21</v>
      </c>
      <c r="H107" t="s">
        <v>51</v>
      </c>
      <c r="I107" t="s">
        <v>145</v>
      </c>
      <c r="J107">
        <v>3</v>
      </c>
      <c r="K107">
        <v>1</v>
      </c>
    </row>
    <row r="108" spans="1:11" x14ac:dyDescent="0.25">
      <c r="A108" t="s">
        <v>192</v>
      </c>
      <c r="B108" t="s">
        <v>18</v>
      </c>
      <c r="C108">
        <v>448</v>
      </c>
      <c r="D108" s="2">
        <v>8.4000000000000005E-2</v>
      </c>
      <c r="E108" t="s">
        <v>19</v>
      </c>
      <c r="F108" t="s">
        <v>20</v>
      </c>
      <c r="G108" t="s">
        <v>21</v>
      </c>
      <c r="H108" t="s">
        <v>102</v>
      </c>
      <c r="I108" t="s">
        <v>23</v>
      </c>
      <c r="J108">
        <v>3</v>
      </c>
      <c r="K108">
        <v>1</v>
      </c>
    </row>
    <row r="109" spans="1:11" x14ac:dyDescent="0.25">
      <c r="A109" t="s">
        <v>193</v>
      </c>
      <c r="B109" t="s">
        <v>18</v>
      </c>
      <c r="E109" t="s">
        <v>164</v>
      </c>
      <c r="F109" t="s">
        <v>15</v>
      </c>
      <c r="G109" t="s">
        <v>165</v>
      </c>
      <c r="H109" t="s">
        <v>22</v>
      </c>
      <c r="I109" t="s">
        <v>23</v>
      </c>
      <c r="J109">
        <v>3</v>
      </c>
      <c r="K109">
        <v>1</v>
      </c>
    </row>
    <row r="110" spans="1:11" x14ac:dyDescent="0.25">
      <c r="A110" t="s">
        <v>194</v>
      </c>
      <c r="B110" t="s">
        <v>25</v>
      </c>
      <c r="E110" t="s">
        <v>69</v>
      </c>
      <c r="F110" t="s">
        <v>78</v>
      </c>
      <c r="G110" t="s">
        <v>21</v>
      </c>
      <c r="H110" t="s">
        <v>26</v>
      </c>
      <c r="I110" t="s">
        <v>51</v>
      </c>
      <c r="J110">
        <v>3</v>
      </c>
      <c r="K110">
        <v>1</v>
      </c>
    </row>
    <row r="111" spans="1:11" x14ac:dyDescent="0.25">
      <c r="A111" t="s">
        <v>195</v>
      </c>
      <c r="B111" t="s">
        <v>29</v>
      </c>
      <c r="E111" t="s">
        <v>167</v>
      </c>
      <c r="F111" t="s">
        <v>168</v>
      </c>
      <c r="G111" t="s">
        <v>53</v>
      </c>
      <c r="H111" t="s">
        <v>30</v>
      </c>
      <c r="I111" t="s">
        <v>196</v>
      </c>
      <c r="J111">
        <v>3</v>
      </c>
      <c r="K111">
        <v>1</v>
      </c>
    </row>
    <row r="112" spans="1:11" x14ac:dyDescent="0.25">
      <c r="A112" t="s">
        <v>197</v>
      </c>
      <c r="B112" t="s">
        <v>34</v>
      </c>
      <c r="C112">
        <v>0</v>
      </c>
      <c r="D112" s="2">
        <v>0</v>
      </c>
      <c r="E112" t="s">
        <v>22</v>
      </c>
      <c r="F112" t="s">
        <v>20</v>
      </c>
      <c r="G112" t="s">
        <v>21</v>
      </c>
      <c r="H112" t="s">
        <v>198</v>
      </c>
      <c r="J112">
        <v>2</v>
      </c>
      <c r="K112">
        <v>1</v>
      </c>
    </row>
    <row r="113" spans="1:11" x14ac:dyDescent="0.25">
      <c r="A113" t="s">
        <v>199</v>
      </c>
      <c r="B113" t="s">
        <v>25</v>
      </c>
      <c r="E113" t="s">
        <v>26</v>
      </c>
      <c r="F113" t="s">
        <v>27</v>
      </c>
      <c r="G113" t="s">
        <v>53</v>
      </c>
      <c r="H113" t="s">
        <v>69</v>
      </c>
      <c r="J113">
        <v>2</v>
      </c>
      <c r="K113">
        <v>1</v>
      </c>
    </row>
    <row r="114" spans="1:11" x14ac:dyDescent="0.25">
      <c r="A114" t="s">
        <v>200</v>
      </c>
      <c r="B114" t="s">
        <v>73</v>
      </c>
      <c r="E114" t="s">
        <v>76</v>
      </c>
      <c r="F114" t="s">
        <v>20</v>
      </c>
      <c r="G114" t="s">
        <v>21</v>
      </c>
      <c r="H114" t="s">
        <v>94</v>
      </c>
      <c r="I114" t="s">
        <v>30</v>
      </c>
      <c r="J114">
        <v>3</v>
      </c>
      <c r="K114">
        <v>1</v>
      </c>
    </row>
    <row r="115" spans="1:11" x14ac:dyDescent="0.25">
      <c r="A115" t="s">
        <v>201</v>
      </c>
      <c r="B115" t="s">
        <v>50</v>
      </c>
      <c r="E115" t="s">
        <v>69</v>
      </c>
      <c r="F115" t="s">
        <v>78</v>
      </c>
      <c r="G115" t="s">
        <v>21</v>
      </c>
      <c r="H115" t="s">
        <v>51</v>
      </c>
      <c r="J115">
        <v>2</v>
      </c>
      <c r="K115">
        <v>1</v>
      </c>
    </row>
    <row r="116" spans="1:11" x14ac:dyDescent="0.25">
      <c r="A116" t="s">
        <v>202</v>
      </c>
      <c r="B116" t="s">
        <v>18</v>
      </c>
      <c r="C116">
        <v>128</v>
      </c>
      <c r="D116" s="2">
        <v>3.5000000000000003E-2</v>
      </c>
      <c r="E116" t="s">
        <v>22</v>
      </c>
      <c r="F116" t="s">
        <v>20</v>
      </c>
      <c r="G116" t="s">
        <v>53</v>
      </c>
      <c r="H116" t="s">
        <v>164</v>
      </c>
      <c r="J116">
        <v>2</v>
      </c>
      <c r="K116">
        <v>1</v>
      </c>
    </row>
    <row r="117" spans="1:11" x14ac:dyDescent="0.25">
      <c r="A117" t="s">
        <v>203</v>
      </c>
      <c r="B117" t="s">
        <v>25</v>
      </c>
      <c r="E117" t="s">
        <v>69</v>
      </c>
      <c r="F117" t="s">
        <v>78</v>
      </c>
      <c r="G117" t="s">
        <v>21</v>
      </c>
      <c r="H117" t="s">
        <v>26</v>
      </c>
      <c r="J117">
        <v>2</v>
      </c>
      <c r="K117">
        <v>1</v>
      </c>
    </row>
    <row r="118" spans="1:11" x14ac:dyDescent="0.25">
      <c r="A118" t="s">
        <v>204</v>
      </c>
      <c r="B118" t="s">
        <v>43</v>
      </c>
      <c r="E118" t="s">
        <v>205</v>
      </c>
      <c r="F118" t="s">
        <v>20</v>
      </c>
      <c r="G118" t="s">
        <v>21</v>
      </c>
      <c r="H118" t="s">
        <v>44</v>
      </c>
      <c r="J118">
        <v>2</v>
      </c>
      <c r="K118">
        <v>1</v>
      </c>
    </row>
    <row r="119" spans="1:11" x14ac:dyDescent="0.25">
      <c r="A119" t="s">
        <v>206</v>
      </c>
      <c r="B119" t="s">
        <v>43</v>
      </c>
      <c r="E119" t="s">
        <v>207</v>
      </c>
      <c r="F119" t="s">
        <v>20</v>
      </c>
      <c r="G119" t="s">
        <v>21</v>
      </c>
      <c r="H119" t="s">
        <v>44</v>
      </c>
      <c r="J119">
        <v>2</v>
      </c>
      <c r="K119">
        <v>1</v>
      </c>
    </row>
    <row r="120" spans="1:11" x14ac:dyDescent="0.25">
      <c r="A120" t="s">
        <v>208</v>
      </c>
      <c r="B120" t="s">
        <v>29</v>
      </c>
      <c r="E120" t="s">
        <v>30</v>
      </c>
      <c r="F120" t="s">
        <v>31</v>
      </c>
      <c r="G120" t="s">
        <v>21</v>
      </c>
      <c r="H120" t="s">
        <v>85</v>
      </c>
      <c r="J120">
        <v>2</v>
      </c>
      <c r="K120">
        <v>1</v>
      </c>
    </row>
    <row r="121" spans="1:11" x14ac:dyDescent="0.25">
      <c r="A121" t="s">
        <v>209</v>
      </c>
      <c r="B121" t="s">
        <v>34</v>
      </c>
      <c r="E121" t="s">
        <v>45</v>
      </c>
      <c r="F121" t="s">
        <v>20</v>
      </c>
      <c r="G121" t="s">
        <v>21</v>
      </c>
      <c r="H121" t="s">
        <v>22</v>
      </c>
      <c r="I121" t="s">
        <v>44</v>
      </c>
      <c r="J121">
        <v>3</v>
      </c>
      <c r="K121">
        <v>1</v>
      </c>
    </row>
    <row r="122" spans="1:11" x14ac:dyDescent="0.25">
      <c r="A122" t="s">
        <v>210</v>
      </c>
      <c r="B122" t="s">
        <v>50</v>
      </c>
      <c r="E122" t="s">
        <v>51</v>
      </c>
      <c r="F122" t="s">
        <v>52</v>
      </c>
      <c r="G122" t="s">
        <v>53</v>
      </c>
      <c r="H122" t="s">
        <v>69</v>
      </c>
      <c r="J122">
        <v>2</v>
      </c>
      <c r="K122">
        <v>1</v>
      </c>
    </row>
    <row r="123" spans="1:11" x14ac:dyDescent="0.25">
      <c r="A123" t="s">
        <v>211</v>
      </c>
      <c r="B123" t="s">
        <v>34</v>
      </c>
      <c r="E123" t="s">
        <v>80</v>
      </c>
      <c r="F123" t="s">
        <v>83</v>
      </c>
      <c r="G123" t="s">
        <v>53</v>
      </c>
      <c r="H123" t="s">
        <v>22</v>
      </c>
      <c r="J123">
        <v>2</v>
      </c>
      <c r="K123">
        <v>1</v>
      </c>
    </row>
    <row r="124" spans="1:11" x14ac:dyDescent="0.25">
      <c r="A124" t="s">
        <v>212</v>
      </c>
      <c r="B124" t="s">
        <v>25</v>
      </c>
      <c r="E124" t="s">
        <v>26</v>
      </c>
      <c r="F124" t="s">
        <v>27</v>
      </c>
      <c r="G124" t="s">
        <v>53</v>
      </c>
      <c r="H124" t="s">
        <v>69</v>
      </c>
      <c r="J124">
        <v>2</v>
      </c>
      <c r="K124">
        <v>1</v>
      </c>
    </row>
    <row r="125" spans="1:11" x14ac:dyDescent="0.25">
      <c r="A125" t="s">
        <v>213</v>
      </c>
      <c r="B125" t="s">
        <v>18</v>
      </c>
      <c r="E125" t="s">
        <v>164</v>
      </c>
      <c r="F125" t="s">
        <v>15</v>
      </c>
      <c r="G125" t="s">
        <v>165</v>
      </c>
      <c r="H125" t="s">
        <v>22</v>
      </c>
      <c r="I125" t="s">
        <v>23</v>
      </c>
      <c r="J125">
        <v>3</v>
      </c>
      <c r="K125">
        <v>1</v>
      </c>
    </row>
    <row r="126" spans="1:11" x14ac:dyDescent="0.25">
      <c r="A126" t="s">
        <v>214</v>
      </c>
      <c r="B126" t="s">
        <v>34</v>
      </c>
      <c r="E126" t="s">
        <v>80</v>
      </c>
      <c r="F126" t="s">
        <v>83</v>
      </c>
      <c r="G126" t="s">
        <v>53</v>
      </c>
      <c r="H126" t="s">
        <v>22</v>
      </c>
      <c r="J126">
        <v>2</v>
      </c>
      <c r="K126">
        <v>1</v>
      </c>
    </row>
    <row r="127" spans="1:11" x14ac:dyDescent="0.25">
      <c r="A127" t="s">
        <v>215</v>
      </c>
      <c r="B127" t="s">
        <v>43</v>
      </c>
      <c r="E127" t="s">
        <v>23</v>
      </c>
      <c r="F127" t="s">
        <v>20</v>
      </c>
      <c r="G127" t="s">
        <v>21</v>
      </c>
      <c r="H127" t="s">
        <v>216</v>
      </c>
      <c r="I127" t="s">
        <v>153</v>
      </c>
      <c r="J127">
        <v>3</v>
      </c>
      <c r="K127">
        <v>1</v>
      </c>
    </row>
    <row r="128" spans="1:11" x14ac:dyDescent="0.25">
      <c r="A128" t="s">
        <v>217</v>
      </c>
      <c r="B128" t="s">
        <v>43</v>
      </c>
      <c r="E128" t="s">
        <v>173</v>
      </c>
      <c r="F128" t="s">
        <v>15</v>
      </c>
      <c r="G128" t="s">
        <v>16</v>
      </c>
      <c r="H128" t="s">
        <v>44</v>
      </c>
      <c r="J128">
        <v>2</v>
      </c>
      <c r="K128">
        <v>1</v>
      </c>
    </row>
    <row r="129" spans="1:11" x14ac:dyDescent="0.25">
      <c r="A129" t="s">
        <v>218</v>
      </c>
      <c r="B129" t="s">
        <v>29</v>
      </c>
      <c r="E129" t="s">
        <v>96</v>
      </c>
      <c r="F129" t="s">
        <v>116</v>
      </c>
      <c r="G129" t="s">
        <v>53</v>
      </c>
      <c r="H129" t="s">
        <v>30</v>
      </c>
      <c r="J129">
        <v>2</v>
      </c>
      <c r="K129">
        <v>1</v>
      </c>
    </row>
    <row r="130" spans="1:11" x14ac:dyDescent="0.25">
      <c r="A130" t="s">
        <v>219</v>
      </c>
      <c r="B130" t="s">
        <v>13</v>
      </c>
      <c r="E130" t="s">
        <v>62</v>
      </c>
      <c r="F130" t="s">
        <v>20</v>
      </c>
      <c r="G130" t="s">
        <v>21</v>
      </c>
      <c r="H130" t="s">
        <v>30</v>
      </c>
      <c r="J130">
        <v>2</v>
      </c>
      <c r="K130">
        <v>1</v>
      </c>
    </row>
    <row r="131" spans="1:11" x14ac:dyDescent="0.25">
      <c r="A131" t="s">
        <v>220</v>
      </c>
      <c r="B131" t="s">
        <v>29</v>
      </c>
      <c r="E131" t="s">
        <v>62</v>
      </c>
      <c r="F131" t="s">
        <v>20</v>
      </c>
      <c r="G131" t="s">
        <v>21</v>
      </c>
      <c r="H131" t="s">
        <v>30</v>
      </c>
      <c r="J131">
        <v>2</v>
      </c>
      <c r="K131">
        <v>1</v>
      </c>
    </row>
    <row r="132" spans="1:11" x14ac:dyDescent="0.25">
      <c r="A132" t="s">
        <v>221</v>
      </c>
      <c r="B132" t="s">
        <v>18</v>
      </c>
      <c r="C132">
        <v>595</v>
      </c>
      <c r="D132" s="2">
        <v>6.5000000000000002E-2</v>
      </c>
      <c r="E132" t="s">
        <v>22</v>
      </c>
      <c r="F132" t="s">
        <v>20</v>
      </c>
      <c r="G132" t="s">
        <v>21</v>
      </c>
      <c r="H132" t="s">
        <v>152</v>
      </c>
      <c r="I132" t="s">
        <v>23</v>
      </c>
      <c r="J132">
        <v>3</v>
      </c>
      <c r="K132">
        <v>1</v>
      </c>
    </row>
    <row r="133" spans="1:11" x14ac:dyDescent="0.25">
      <c r="A133" t="s">
        <v>222</v>
      </c>
      <c r="B133" t="s">
        <v>29</v>
      </c>
      <c r="E133" t="s">
        <v>71</v>
      </c>
      <c r="F133" t="s">
        <v>20</v>
      </c>
      <c r="G133" t="s">
        <v>21</v>
      </c>
      <c r="H133" t="s">
        <v>167</v>
      </c>
      <c r="I133" t="s">
        <v>30</v>
      </c>
      <c r="J133">
        <v>3</v>
      </c>
      <c r="K133">
        <v>1</v>
      </c>
    </row>
    <row r="134" spans="1:11" x14ac:dyDescent="0.25">
      <c r="A134" t="s">
        <v>223</v>
      </c>
      <c r="B134" t="s">
        <v>50</v>
      </c>
      <c r="E134" t="s">
        <v>69</v>
      </c>
      <c r="F134" t="s">
        <v>78</v>
      </c>
      <c r="G134" t="s">
        <v>21</v>
      </c>
      <c r="H134" t="s">
        <v>51</v>
      </c>
      <c r="J134">
        <v>2</v>
      </c>
      <c r="K134">
        <v>1</v>
      </c>
    </row>
    <row r="135" spans="1:11" x14ac:dyDescent="0.25">
      <c r="A135" t="s">
        <v>224</v>
      </c>
      <c r="B135" t="s">
        <v>13</v>
      </c>
      <c r="E135" t="s">
        <v>62</v>
      </c>
      <c r="F135" t="s">
        <v>20</v>
      </c>
      <c r="G135" t="s">
        <v>21</v>
      </c>
      <c r="H135" t="s">
        <v>225</v>
      </c>
      <c r="I135" t="s">
        <v>30</v>
      </c>
      <c r="J135">
        <v>3</v>
      </c>
      <c r="K135">
        <v>1</v>
      </c>
    </row>
    <row r="136" spans="1:11" x14ac:dyDescent="0.25">
      <c r="A136" t="s">
        <v>226</v>
      </c>
      <c r="B136" t="s">
        <v>43</v>
      </c>
      <c r="C136" s="5">
        <v>1879</v>
      </c>
      <c r="D136" s="6">
        <v>3.4000000000000002E-2</v>
      </c>
      <c r="E136" t="s">
        <v>227</v>
      </c>
      <c r="F136" t="s">
        <v>20</v>
      </c>
      <c r="G136" t="s">
        <v>21</v>
      </c>
      <c r="H136" t="s">
        <v>228</v>
      </c>
      <c r="I136" t="s">
        <v>30</v>
      </c>
      <c r="J136">
        <v>3</v>
      </c>
      <c r="K136">
        <v>1</v>
      </c>
    </row>
    <row r="137" spans="1:11" x14ac:dyDescent="0.25">
      <c r="A137" t="s">
        <v>229</v>
      </c>
      <c r="B137" t="s">
        <v>25</v>
      </c>
      <c r="E137" t="s">
        <v>69</v>
      </c>
      <c r="F137" t="s">
        <v>78</v>
      </c>
      <c r="G137" t="s">
        <v>21</v>
      </c>
      <c r="H137" t="s">
        <v>26</v>
      </c>
      <c r="J137">
        <v>2</v>
      </c>
      <c r="K137">
        <v>1</v>
      </c>
    </row>
    <row r="138" spans="1:11" x14ac:dyDescent="0.25">
      <c r="A138" t="s">
        <v>230</v>
      </c>
      <c r="B138" t="s">
        <v>50</v>
      </c>
      <c r="E138" t="s">
        <v>51</v>
      </c>
      <c r="F138" t="s">
        <v>52</v>
      </c>
      <c r="G138" t="s">
        <v>53</v>
      </c>
      <c r="H138" t="s">
        <v>231</v>
      </c>
      <c r="I138" t="s">
        <v>69</v>
      </c>
      <c r="J138">
        <v>3</v>
      </c>
      <c r="K138">
        <v>1</v>
      </c>
    </row>
    <row r="139" spans="1:11" x14ac:dyDescent="0.25">
      <c r="A139" t="s">
        <v>232</v>
      </c>
      <c r="B139" t="s">
        <v>43</v>
      </c>
      <c r="E139" t="s">
        <v>23</v>
      </c>
      <c r="F139" t="s">
        <v>20</v>
      </c>
      <c r="G139" t="s">
        <v>21</v>
      </c>
      <c r="H139" t="s">
        <v>233</v>
      </c>
      <c r="I139" t="s">
        <v>19</v>
      </c>
      <c r="J139">
        <v>3</v>
      </c>
      <c r="K139">
        <v>1</v>
      </c>
    </row>
    <row r="140" spans="1:11" x14ac:dyDescent="0.25">
      <c r="A140" t="s">
        <v>234</v>
      </c>
      <c r="B140" t="s">
        <v>29</v>
      </c>
      <c r="E140" t="s">
        <v>62</v>
      </c>
      <c r="F140" t="s">
        <v>20</v>
      </c>
      <c r="G140" t="s">
        <v>21</v>
      </c>
      <c r="H140" t="s">
        <v>30</v>
      </c>
      <c r="I140" t="s">
        <v>225</v>
      </c>
      <c r="J140">
        <v>3</v>
      </c>
      <c r="K140">
        <v>1</v>
      </c>
    </row>
    <row r="141" spans="1:11" x14ac:dyDescent="0.25">
      <c r="A141" t="s">
        <v>235</v>
      </c>
      <c r="B141" t="s">
        <v>34</v>
      </c>
      <c r="C141">
        <v>284</v>
      </c>
      <c r="D141" s="2">
        <v>8.7999999999999995E-2</v>
      </c>
      <c r="E141" t="s">
        <v>22</v>
      </c>
      <c r="F141" t="s">
        <v>20</v>
      </c>
      <c r="G141" t="s">
        <v>21</v>
      </c>
      <c r="H141" t="s">
        <v>164</v>
      </c>
      <c r="J141">
        <v>2</v>
      </c>
      <c r="K141">
        <v>1</v>
      </c>
    </row>
    <row r="142" spans="1:11" x14ac:dyDescent="0.25">
      <c r="A142" t="s">
        <v>236</v>
      </c>
      <c r="B142" t="s">
        <v>25</v>
      </c>
      <c r="E142" t="s">
        <v>26</v>
      </c>
      <c r="F142" t="s">
        <v>27</v>
      </c>
      <c r="G142" t="s">
        <v>53</v>
      </c>
      <c r="H142" t="s">
        <v>69</v>
      </c>
      <c r="J142">
        <v>2</v>
      </c>
      <c r="K142">
        <v>1</v>
      </c>
    </row>
    <row r="143" spans="1:11" x14ac:dyDescent="0.25">
      <c r="A143" t="s">
        <v>13</v>
      </c>
      <c r="B143" t="s">
        <v>13</v>
      </c>
      <c r="E143" t="s">
        <v>62</v>
      </c>
      <c r="F143" t="s">
        <v>20</v>
      </c>
      <c r="G143" t="s">
        <v>21</v>
      </c>
      <c r="H143" t="s">
        <v>30</v>
      </c>
      <c r="J143">
        <v>2</v>
      </c>
      <c r="K143">
        <v>1</v>
      </c>
    </row>
    <row r="144" spans="1:11" x14ac:dyDescent="0.25">
      <c r="A144" t="s">
        <v>237</v>
      </c>
      <c r="B144" t="s">
        <v>34</v>
      </c>
      <c r="C144">
        <v>1478</v>
      </c>
      <c r="D144" s="2">
        <v>9.2999999999999999E-2</v>
      </c>
      <c r="E144" t="s">
        <v>22</v>
      </c>
      <c r="F144" t="s">
        <v>20</v>
      </c>
      <c r="G144" t="s">
        <v>21</v>
      </c>
      <c r="H144" t="s">
        <v>134</v>
      </c>
      <c r="J144">
        <v>2</v>
      </c>
      <c r="K144">
        <v>1</v>
      </c>
    </row>
    <row r="145" spans="1:11" x14ac:dyDescent="0.25">
      <c r="A145" t="s">
        <v>238</v>
      </c>
      <c r="B145" t="s">
        <v>43</v>
      </c>
      <c r="E145" t="s">
        <v>23</v>
      </c>
      <c r="F145" t="s">
        <v>20</v>
      </c>
      <c r="G145" t="s">
        <v>21</v>
      </c>
      <c r="H145" t="s">
        <v>239</v>
      </c>
      <c r="I145" t="s">
        <v>240</v>
      </c>
      <c r="J145">
        <v>3</v>
      </c>
      <c r="K145">
        <v>1</v>
      </c>
    </row>
    <row r="146" spans="1:11" x14ac:dyDescent="0.25">
      <c r="A146" t="s">
        <v>241</v>
      </c>
      <c r="B146" t="s">
        <v>13</v>
      </c>
      <c r="E146" t="s">
        <v>26</v>
      </c>
      <c r="F146" t="s">
        <v>27</v>
      </c>
      <c r="G146" t="s">
        <v>53</v>
      </c>
      <c r="H146" t="s">
        <v>85</v>
      </c>
      <c r="I146" t="s">
        <v>225</v>
      </c>
      <c r="J146">
        <v>3</v>
      </c>
      <c r="K146">
        <v>1</v>
      </c>
    </row>
    <row r="147" spans="1:11" x14ac:dyDescent="0.25">
      <c r="A147" t="s">
        <v>242</v>
      </c>
      <c r="B147" t="s">
        <v>13</v>
      </c>
      <c r="E147" t="s">
        <v>62</v>
      </c>
      <c r="F147" t="s">
        <v>20</v>
      </c>
      <c r="G147" t="s">
        <v>21</v>
      </c>
      <c r="H147" t="s">
        <v>30</v>
      </c>
      <c r="J147">
        <v>2</v>
      </c>
      <c r="K147">
        <v>1</v>
      </c>
    </row>
    <row r="148" spans="1:11" x14ac:dyDescent="0.25">
      <c r="A148" t="s">
        <v>243</v>
      </c>
      <c r="B148" t="s">
        <v>50</v>
      </c>
      <c r="E148" t="s">
        <v>69</v>
      </c>
      <c r="F148" t="s">
        <v>78</v>
      </c>
      <c r="G148" t="s">
        <v>21</v>
      </c>
      <c r="H148" t="s">
        <v>51</v>
      </c>
      <c r="J148">
        <v>2</v>
      </c>
      <c r="K148">
        <v>1</v>
      </c>
    </row>
    <row r="149" spans="1:11" x14ac:dyDescent="0.25">
      <c r="A149" t="s">
        <v>244</v>
      </c>
      <c r="B149" t="s">
        <v>18</v>
      </c>
      <c r="E149" t="s">
        <v>71</v>
      </c>
      <c r="F149" t="s">
        <v>20</v>
      </c>
      <c r="G149" t="s">
        <v>21</v>
      </c>
      <c r="H149" t="s">
        <v>19</v>
      </c>
      <c r="J149">
        <v>2</v>
      </c>
      <c r="K149">
        <v>1</v>
      </c>
    </row>
    <row r="150" spans="1:11" x14ac:dyDescent="0.25">
      <c r="A150" t="s">
        <v>245</v>
      </c>
      <c r="B150" t="s">
        <v>34</v>
      </c>
      <c r="C150">
        <v>34</v>
      </c>
      <c r="D150" s="2">
        <v>0.05</v>
      </c>
      <c r="E150" t="s">
        <v>22</v>
      </c>
      <c r="F150" t="s">
        <v>20</v>
      </c>
      <c r="G150" t="s">
        <v>21</v>
      </c>
      <c r="H150" t="s">
        <v>80</v>
      </c>
      <c r="J150">
        <v>2</v>
      </c>
      <c r="K150">
        <v>1</v>
      </c>
    </row>
    <row r="151" spans="1:11" x14ac:dyDescent="0.25">
      <c r="A151" t="s">
        <v>246</v>
      </c>
      <c r="B151" t="s">
        <v>34</v>
      </c>
      <c r="C151">
        <v>34</v>
      </c>
      <c r="D151" s="2">
        <v>0.05</v>
      </c>
      <c r="E151" t="s">
        <v>22</v>
      </c>
      <c r="F151" t="s">
        <v>20</v>
      </c>
      <c r="G151" t="s">
        <v>21</v>
      </c>
      <c r="H151" t="s">
        <v>80</v>
      </c>
      <c r="I151" t="s">
        <v>45</v>
      </c>
      <c r="J151">
        <v>3</v>
      </c>
      <c r="K151">
        <v>1</v>
      </c>
    </row>
    <row r="152" spans="1:11" x14ac:dyDescent="0.25">
      <c r="A152" t="s">
        <v>247</v>
      </c>
      <c r="B152" t="s">
        <v>18</v>
      </c>
      <c r="C152">
        <v>3187</v>
      </c>
      <c r="D152" s="2">
        <v>9.98E-2</v>
      </c>
      <c r="E152" t="s">
        <v>22</v>
      </c>
      <c r="F152" t="s">
        <v>20</v>
      </c>
      <c r="G152" t="s">
        <v>21</v>
      </c>
      <c r="H152" t="s">
        <v>164</v>
      </c>
      <c r="I152" t="s">
        <v>23</v>
      </c>
      <c r="J152">
        <v>3</v>
      </c>
      <c r="K152">
        <v>1</v>
      </c>
    </row>
    <row r="153" spans="1:11" x14ac:dyDescent="0.25">
      <c r="A153" t="s">
        <v>248</v>
      </c>
      <c r="B153" t="s">
        <v>50</v>
      </c>
      <c r="E153" t="s">
        <v>51</v>
      </c>
      <c r="F153" t="s">
        <v>52</v>
      </c>
      <c r="G153" t="s">
        <v>53</v>
      </c>
      <c r="H153" t="s">
        <v>69</v>
      </c>
      <c r="J153">
        <v>2</v>
      </c>
      <c r="K153">
        <v>1</v>
      </c>
    </row>
    <row r="154" spans="1:11" x14ac:dyDescent="0.25">
      <c r="A154" t="s">
        <v>249</v>
      </c>
      <c r="B154" t="s">
        <v>34</v>
      </c>
      <c r="C154">
        <v>1400</v>
      </c>
      <c r="D154" s="2">
        <v>0.251</v>
      </c>
      <c r="E154" t="s">
        <v>22</v>
      </c>
      <c r="F154" t="s">
        <v>20</v>
      </c>
      <c r="G154" t="s">
        <v>21</v>
      </c>
      <c r="H154" t="s">
        <v>152</v>
      </c>
      <c r="I154" t="s">
        <v>164</v>
      </c>
      <c r="J154">
        <v>3</v>
      </c>
      <c r="K154">
        <v>1</v>
      </c>
    </row>
    <row r="155" spans="1:11" x14ac:dyDescent="0.25">
      <c r="A155" t="s">
        <v>250</v>
      </c>
      <c r="B155" t="s">
        <v>29</v>
      </c>
      <c r="C155">
        <v>4994</v>
      </c>
      <c r="D155" s="2">
        <v>7.7899999999999997E-2</v>
      </c>
      <c r="E155" t="s">
        <v>30</v>
      </c>
      <c r="F155" t="s">
        <v>31</v>
      </c>
      <c r="G155" t="s">
        <v>21</v>
      </c>
      <c r="H155" t="s">
        <v>251</v>
      </c>
      <c r="I155" t="s">
        <v>62</v>
      </c>
      <c r="J155">
        <v>3</v>
      </c>
      <c r="K155">
        <v>1</v>
      </c>
    </row>
    <row r="156" spans="1:11" x14ac:dyDescent="0.25">
      <c r="A156" t="s">
        <v>252</v>
      </c>
      <c r="B156" t="s">
        <v>18</v>
      </c>
      <c r="C156">
        <v>981</v>
      </c>
      <c r="D156" s="2">
        <v>4.5999999999999999E-2</v>
      </c>
      <c r="E156" t="s">
        <v>19</v>
      </c>
      <c r="F156" t="s">
        <v>20</v>
      </c>
      <c r="G156" t="s">
        <v>21</v>
      </c>
      <c r="H156" t="s">
        <v>102</v>
      </c>
      <c r="I156" t="s">
        <v>23</v>
      </c>
      <c r="J156">
        <v>3</v>
      </c>
      <c r="K156">
        <v>1</v>
      </c>
    </row>
    <row r="157" spans="1:11" x14ac:dyDescent="0.25">
      <c r="A157" t="s">
        <v>253</v>
      </c>
      <c r="B157" t="s">
        <v>73</v>
      </c>
      <c r="E157" t="s">
        <v>98</v>
      </c>
      <c r="F157" t="s">
        <v>20</v>
      </c>
      <c r="G157" t="s">
        <v>21</v>
      </c>
      <c r="H157" t="s">
        <v>51</v>
      </c>
      <c r="I157" t="s">
        <v>155</v>
      </c>
      <c r="J157">
        <v>3</v>
      </c>
      <c r="K157">
        <v>1</v>
      </c>
    </row>
    <row r="158" spans="1:11" x14ac:dyDescent="0.25">
      <c r="A158" t="s">
        <v>254</v>
      </c>
      <c r="B158" t="s">
        <v>43</v>
      </c>
      <c r="E158" t="s">
        <v>32</v>
      </c>
      <c r="F158" t="s">
        <v>20</v>
      </c>
      <c r="G158" t="s">
        <v>21</v>
      </c>
      <c r="J158">
        <v>1</v>
      </c>
      <c r="K158">
        <v>1</v>
      </c>
    </row>
    <row r="159" spans="1:11" x14ac:dyDescent="0.25">
      <c r="A159" t="s">
        <v>255</v>
      </c>
      <c r="B159" t="s">
        <v>43</v>
      </c>
      <c r="E159" t="s">
        <v>256</v>
      </c>
      <c r="F159" t="s">
        <v>15</v>
      </c>
      <c r="G159" t="s">
        <v>16</v>
      </c>
      <c r="H159" t="s">
        <v>32</v>
      </c>
      <c r="J159">
        <v>2</v>
      </c>
      <c r="K159">
        <v>1</v>
      </c>
    </row>
    <row r="160" spans="1:11" x14ac:dyDescent="0.25">
      <c r="A160" t="s">
        <v>257</v>
      </c>
      <c r="B160" t="s">
        <v>29</v>
      </c>
      <c r="E160" t="s">
        <v>62</v>
      </c>
      <c r="F160" t="s">
        <v>20</v>
      </c>
      <c r="G160" t="s">
        <v>21</v>
      </c>
      <c r="H160" t="s">
        <v>85</v>
      </c>
      <c r="J160">
        <v>2</v>
      </c>
      <c r="K160">
        <v>1</v>
      </c>
    </row>
    <row r="161" spans="1:11" x14ac:dyDescent="0.25">
      <c r="A161" t="s">
        <v>258</v>
      </c>
      <c r="B161" t="s">
        <v>13</v>
      </c>
      <c r="E161" t="s">
        <v>26</v>
      </c>
      <c r="F161" t="s">
        <v>27</v>
      </c>
      <c r="G161" t="s">
        <v>53</v>
      </c>
      <c r="H161" t="s">
        <v>85</v>
      </c>
      <c r="J161">
        <v>2</v>
      </c>
      <c r="K161">
        <v>1</v>
      </c>
    </row>
    <row r="162" spans="1:11" x14ac:dyDescent="0.25">
      <c r="A162" t="s">
        <v>259</v>
      </c>
      <c r="B162" t="s">
        <v>43</v>
      </c>
      <c r="E162" t="s">
        <v>260</v>
      </c>
      <c r="F162" t="s">
        <v>20</v>
      </c>
      <c r="G162" t="s">
        <v>21</v>
      </c>
      <c r="J162">
        <v>1</v>
      </c>
      <c r="K162">
        <v>1</v>
      </c>
    </row>
    <row r="163" spans="1:11" x14ac:dyDescent="0.25">
      <c r="A163" t="s">
        <v>261</v>
      </c>
      <c r="B163" t="s">
        <v>34</v>
      </c>
      <c r="C163">
        <v>277</v>
      </c>
      <c r="D163" s="2">
        <v>5.7000000000000002E-2</v>
      </c>
      <c r="E163" t="s">
        <v>22</v>
      </c>
      <c r="F163" t="s">
        <v>20</v>
      </c>
      <c r="G163" t="s">
        <v>21</v>
      </c>
      <c r="H163" t="s">
        <v>175</v>
      </c>
      <c r="I163" t="s">
        <v>176</v>
      </c>
      <c r="J163">
        <v>3</v>
      </c>
      <c r="K163">
        <v>1</v>
      </c>
    </row>
    <row r="164" spans="1:11" x14ac:dyDescent="0.25">
      <c r="A164" t="s">
        <v>25</v>
      </c>
      <c r="B164" t="s">
        <v>25</v>
      </c>
      <c r="E164" t="s">
        <v>26</v>
      </c>
      <c r="F164" t="s">
        <v>27</v>
      </c>
      <c r="G164" t="s">
        <v>53</v>
      </c>
      <c r="H164" t="s">
        <v>69</v>
      </c>
      <c r="J164">
        <v>2</v>
      </c>
      <c r="K164">
        <v>1</v>
      </c>
    </row>
    <row r="165" spans="1:11" x14ac:dyDescent="0.25">
      <c r="A165" t="s">
        <v>262</v>
      </c>
      <c r="B165" t="s">
        <v>29</v>
      </c>
      <c r="C165">
        <v>1618</v>
      </c>
      <c r="D165" s="2">
        <v>0.13800000000000001</v>
      </c>
      <c r="E165" t="s">
        <v>30</v>
      </c>
      <c r="F165" t="s">
        <v>31</v>
      </c>
      <c r="G165" t="s">
        <v>21</v>
      </c>
      <c r="H165" t="s">
        <v>85</v>
      </c>
      <c r="I165" t="s">
        <v>225</v>
      </c>
      <c r="J165">
        <v>3</v>
      </c>
      <c r="K165">
        <v>1</v>
      </c>
    </row>
    <row r="166" spans="1:11" x14ac:dyDescent="0.25">
      <c r="A166" t="s">
        <v>263</v>
      </c>
      <c r="B166" t="s">
        <v>29</v>
      </c>
      <c r="E166" t="s">
        <v>62</v>
      </c>
      <c r="F166" t="s">
        <v>20</v>
      </c>
      <c r="G166" t="s">
        <v>21</v>
      </c>
      <c r="H166" t="s">
        <v>30</v>
      </c>
      <c r="J166">
        <v>2</v>
      </c>
      <c r="K166">
        <v>1</v>
      </c>
    </row>
    <row r="167" spans="1:11" x14ac:dyDescent="0.25">
      <c r="A167" t="s">
        <v>264</v>
      </c>
      <c r="B167" t="s">
        <v>18</v>
      </c>
      <c r="C167">
        <v>1018</v>
      </c>
      <c r="D167" s="2">
        <v>0.16300000000000001</v>
      </c>
      <c r="E167" t="s">
        <v>22</v>
      </c>
      <c r="F167" t="s">
        <v>20</v>
      </c>
      <c r="G167" t="s">
        <v>21</v>
      </c>
      <c r="H167" t="s">
        <v>164</v>
      </c>
      <c r="J167">
        <v>2</v>
      </c>
      <c r="K167">
        <v>1</v>
      </c>
    </row>
    <row r="168" spans="1:11" x14ac:dyDescent="0.25">
      <c r="A168" t="s">
        <v>265</v>
      </c>
      <c r="B168" t="s">
        <v>18</v>
      </c>
      <c r="C168">
        <v>239</v>
      </c>
      <c r="D168" s="2">
        <v>7.2999999999999995E-2</v>
      </c>
      <c r="E168" t="s">
        <v>19</v>
      </c>
      <c r="F168" t="s">
        <v>20</v>
      </c>
      <c r="G168" t="s">
        <v>21</v>
      </c>
      <c r="H168" t="s">
        <v>102</v>
      </c>
      <c r="I168" t="s">
        <v>23</v>
      </c>
      <c r="J168">
        <v>3</v>
      </c>
      <c r="K168">
        <v>1</v>
      </c>
    </row>
    <row r="169" spans="1:11" x14ac:dyDescent="0.25">
      <c r="A169" t="s">
        <v>266</v>
      </c>
      <c r="B169" t="s">
        <v>34</v>
      </c>
      <c r="C169">
        <v>550</v>
      </c>
      <c r="D169" s="2">
        <v>0.127</v>
      </c>
      <c r="E169" t="s">
        <v>22</v>
      </c>
      <c r="F169" t="s">
        <v>20</v>
      </c>
      <c r="G169" t="s">
        <v>21</v>
      </c>
      <c r="H169" t="s">
        <v>152</v>
      </c>
      <c r="I169" t="s">
        <v>45</v>
      </c>
      <c r="J169">
        <v>3</v>
      </c>
      <c r="K169">
        <v>1</v>
      </c>
    </row>
    <row r="170" spans="1:11" x14ac:dyDescent="0.25">
      <c r="A170" t="s">
        <v>267</v>
      </c>
      <c r="B170" t="s">
        <v>25</v>
      </c>
      <c r="E170" t="s">
        <v>26</v>
      </c>
      <c r="F170" t="s">
        <v>27</v>
      </c>
      <c r="G170" t="s">
        <v>53</v>
      </c>
      <c r="H170" t="s">
        <v>69</v>
      </c>
      <c r="J170">
        <v>2</v>
      </c>
      <c r="K170">
        <v>1</v>
      </c>
    </row>
  </sheetData>
  <phoneticPr fontId="1" type="noConversion"/>
  <dataValidations count="3">
    <dataValidation type="list" allowBlank="1" showInputMessage="1" showErrorMessage="1" sqref="I171:J1048576" xr:uid="{6610CF0C-23EA-4726-A2A2-28B5C0D5F396}">
      <formula1>"Yes, No"</formula1>
    </dataValidation>
    <dataValidation type="list" allowBlank="1" showInputMessage="1" showErrorMessage="1" sqref="E171:E1048576 G90:G108 G110:G124 G1:G88 G126:G170" xr:uid="{241A6710-43A2-44CE-82E8-E57E1F5E0915}">
      <formula1>"Corporate, Independent Local, Independent Regional"</formula1>
    </dataValidation>
    <dataValidation type="list" allowBlank="1" showInputMessage="1" showErrorMessage="1" sqref="G89 G109 G125" xr:uid="{A58FFB9B-E79E-47A5-A476-535B77AA039B}">
      <formula1>"Corporate, Independent Regional, Independent local"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6E702-D4F5-4C60-9F33-200638F630A5}">
  <dimension ref="A1:T39"/>
  <sheetViews>
    <sheetView zoomScale="82" workbookViewId="0">
      <selection activeCell="J2" sqref="J2"/>
    </sheetView>
  </sheetViews>
  <sheetFormatPr defaultRowHeight="15" customHeight="1" x14ac:dyDescent="0.25"/>
  <cols>
    <col min="1" max="1" width="27" customWidth="1"/>
    <col min="2" max="2" width="28.28515625" customWidth="1"/>
    <col min="3" max="3" width="22.5703125" customWidth="1"/>
    <col min="4" max="4" width="12.140625" customWidth="1"/>
    <col min="5" max="5" width="32" style="1" customWidth="1"/>
    <col min="6" max="6" width="17.85546875" customWidth="1"/>
    <col min="7" max="7" width="14.5703125" style="15" customWidth="1"/>
    <col min="8" max="8" width="19.42578125" customWidth="1"/>
    <col min="9" max="9" width="17.85546875" style="15" customWidth="1"/>
    <col min="10" max="10" width="14.140625" customWidth="1"/>
    <col min="11" max="11" width="17.7109375" style="15" customWidth="1"/>
    <col min="12" max="12" width="15.7109375" customWidth="1"/>
    <col min="13" max="13" width="14.140625" style="15" customWidth="1"/>
    <col min="14" max="14" width="11.5703125" customWidth="1"/>
    <col min="15" max="15" width="9.28515625" style="15" customWidth="1"/>
    <col min="16" max="16" width="12.28515625" customWidth="1"/>
    <col min="17" max="17" width="14.42578125" style="15" customWidth="1"/>
    <col min="19" max="19" width="9.140625" style="15"/>
  </cols>
  <sheetData>
    <row r="1" spans="1:20" ht="60" x14ac:dyDescent="0.25">
      <c r="A1" s="12" t="s">
        <v>268</v>
      </c>
      <c r="B1" s="12" t="s">
        <v>5</v>
      </c>
      <c r="C1" s="12" t="s">
        <v>6</v>
      </c>
      <c r="D1" s="12" t="s">
        <v>269</v>
      </c>
      <c r="E1" s="12" t="s">
        <v>270</v>
      </c>
      <c r="F1" s="12" t="s">
        <v>271</v>
      </c>
      <c r="G1" s="14" t="s">
        <v>272</v>
      </c>
      <c r="H1" s="12" t="s">
        <v>273</v>
      </c>
      <c r="I1" s="14" t="s">
        <v>274</v>
      </c>
      <c r="J1" s="12" t="s">
        <v>275</v>
      </c>
      <c r="K1" s="14" t="s">
        <v>276</v>
      </c>
      <c r="L1" s="12" t="s">
        <v>277</v>
      </c>
      <c r="M1" s="14" t="s">
        <v>278</v>
      </c>
      <c r="N1" s="12" t="s">
        <v>279</v>
      </c>
      <c r="O1" s="14" t="s">
        <v>280</v>
      </c>
      <c r="P1" s="12" t="s">
        <v>281</v>
      </c>
      <c r="Q1" s="14" t="s">
        <v>282</v>
      </c>
      <c r="R1" s="12" t="s">
        <v>283</v>
      </c>
      <c r="S1" s="14" t="s">
        <v>284</v>
      </c>
      <c r="T1" s="12" t="s">
        <v>285</v>
      </c>
    </row>
    <row r="2" spans="1:20" x14ac:dyDescent="0.25">
      <c r="A2" t="s">
        <v>164</v>
      </c>
      <c r="B2" t="s">
        <v>20</v>
      </c>
      <c r="C2" t="s">
        <v>21</v>
      </c>
      <c r="D2" t="s">
        <v>286</v>
      </c>
      <c r="E2" s="1" t="s">
        <v>287</v>
      </c>
      <c r="F2">
        <v>3</v>
      </c>
      <c r="G2" s="15" t="s">
        <v>288</v>
      </c>
      <c r="H2" t="s">
        <v>289</v>
      </c>
      <c r="K2" s="15" t="s">
        <v>290</v>
      </c>
      <c r="L2" s="11">
        <v>13.5</v>
      </c>
      <c r="M2" s="15" t="s">
        <v>291</v>
      </c>
      <c r="N2" s="11">
        <v>4.99</v>
      </c>
    </row>
    <row r="3" spans="1:20" ht="30" x14ac:dyDescent="0.25">
      <c r="A3" t="s">
        <v>23</v>
      </c>
      <c r="B3" t="s">
        <v>20</v>
      </c>
      <c r="C3" t="s">
        <v>21</v>
      </c>
      <c r="D3" t="s">
        <v>286</v>
      </c>
      <c r="E3" s="1" t="s">
        <v>292</v>
      </c>
      <c r="F3">
        <v>5</v>
      </c>
      <c r="G3" s="15" t="s">
        <v>288</v>
      </c>
      <c r="H3" t="s">
        <v>289</v>
      </c>
      <c r="K3" s="15" t="s">
        <v>293</v>
      </c>
      <c r="L3" s="10">
        <v>4</v>
      </c>
      <c r="M3" s="15" t="s">
        <v>294</v>
      </c>
      <c r="N3" s="10">
        <v>4</v>
      </c>
      <c r="O3" s="15">
        <v>5730</v>
      </c>
      <c r="P3">
        <v>7185</v>
      </c>
      <c r="Q3" s="15">
        <v>7772</v>
      </c>
      <c r="R3">
        <v>7152</v>
      </c>
      <c r="S3" s="15" t="s">
        <v>295</v>
      </c>
      <c r="T3">
        <v>2026</v>
      </c>
    </row>
    <row r="4" spans="1:20" x14ac:dyDescent="0.25">
      <c r="A4" t="s">
        <v>228</v>
      </c>
      <c r="B4" t="s">
        <v>15</v>
      </c>
      <c r="C4" t="s">
        <v>165</v>
      </c>
      <c r="D4" t="s">
        <v>291</v>
      </c>
      <c r="E4" s="1" t="s">
        <v>226</v>
      </c>
      <c r="F4">
        <v>1</v>
      </c>
      <c r="G4" s="15" t="s">
        <v>296</v>
      </c>
      <c r="H4" t="s">
        <v>289</v>
      </c>
      <c r="K4" s="15" t="s">
        <v>296</v>
      </c>
      <c r="L4" s="10">
        <v>0</v>
      </c>
      <c r="M4" s="15" t="s">
        <v>296</v>
      </c>
      <c r="N4" s="10">
        <v>0</v>
      </c>
    </row>
    <row r="5" spans="1:20" x14ac:dyDescent="0.25">
      <c r="A5" t="s">
        <v>56</v>
      </c>
      <c r="B5" t="s">
        <v>20</v>
      </c>
      <c r="C5" t="s">
        <v>21</v>
      </c>
      <c r="D5" t="s">
        <v>291</v>
      </c>
      <c r="E5" s="1" t="s">
        <v>43</v>
      </c>
      <c r="F5">
        <v>1</v>
      </c>
      <c r="G5" s="15" t="s">
        <v>288</v>
      </c>
      <c r="H5" t="s">
        <v>289</v>
      </c>
      <c r="K5" s="15" t="s">
        <v>290</v>
      </c>
      <c r="L5" s="11">
        <v>13.5</v>
      </c>
      <c r="M5" s="15" t="s">
        <v>291</v>
      </c>
      <c r="N5" s="11">
        <v>4.99</v>
      </c>
      <c r="O5" s="16"/>
    </row>
    <row r="6" spans="1:20" x14ac:dyDescent="0.25">
      <c r="A6" t="s">
        <v>297</v>
      </c>
      <c r="B6" t="s">
        <v>20</v>
      </c>
      <c r="C6" t="s">
        <v>21</v>
      </c>
      <c r="D6" t="s">
        <v>291</v>
      </c>
      <c r="E6" s="1" t="s">
        <v>122</v>
      </c>
      <c r="F6">
        <v>1</v>
      </c>
      <c r="G6" s="15" t="s">
        <v>288</v>
      </c>
      <c r="H6" t="s">
        <v>289</v>
      </c>
      <c r="K6" s="15" t="s">
        <v>290</v>
      </c>
      <c r="L6" s="11">
        <v>13.5</v>
      </c>
      <c r="M6" s="15" t="s">
        <v>291</v>
      </c>
      <c r="N6" s="11">
        <v>4.99</v>
      </c>
      <c r="O6" s="15">
        <v>1285</v>
      </c>
      <c r="P6">
        <v>4102</v>
      </c>
      <c r="Q6" s="15">
        <v>1550</v>
      </c>
      <c r="R6">
        <v>4089</v>
      </c>
      <c r="S6" s="15" t="s">
        <v>295</v>
      </c>
      <c r="T6">
        <v>2026</v>
      </c>
    </row>
    <row r="7" spans="1:20" ht="75" x14ac:dyDescent="0.25">
      <c r="A7" t="s">
        <v>30</v>
      </c>
      <c r="B7" t="s">
        <v>31</v>
      </c>
      <c r="C7" t="s">
        <v>21</v>
      </c>
      <c r="D7" t="s">
        <v>286</v>
      </c>
      <c r="E7" s="1" t="s">
        <v>298</v>
      </c>
      <c r="F7">
        <v>14</v>
      </c>
      <c r="G7" s="15" t="s">
        <v>299</v>
      </c>
      <c r="H7" t="s">
        <v>300</v>
      </c>
      <c r="K7" s="15" t="s">
        <v>290</v>
      </c>
      <c r="L7">
        <v>1.99</v>
      </c>
      <c r="M7" s="15" t="s">
        <v>301</v>
      </c>
      <c r="N7" s="11">
        <v>4.99</v>
      </c>
      <c r="O7" s="17">
        <v>22178</v>
      </c>
      <c r="P7" s="13">
        <v>48329</v>
      </c>
      <c r="Q7" s="17">
        <v>27144</v>
      </c>
      <c r="R7">
        <v>47742</v>
      </c>
      <c r="S7" s="15" t="s">
        <v>295</v>
      </c>
      <c r="T7">
        <v>2026</v>
      </c>
    </row>
    <row r="8" spans="1:20" ht="75" x14ac:dyDescent="0.25">
      <c r="A8" t="s">
        <v>62</v>
      </c>
      <c r="B8" t="s">
        <v>20</v>
      </c>
      <c r="C8" t="s">
        <v>21</v>
      </c>
      <c r="D8" t="s">
        <v>286</v>
      </c>
      <c r="E8" s="1" t="s">
        <v>302</v>
      </c>
      <c r="F8">
        <v>14</v>
      </c>
      <c r="G8" s="15" t="s">
        <v>288</v>
      </c>
      <c r="H8" t="s">
        <v>289</v>
      </c>
      <c r="K8" s="15" t="s">
        <v>290</v>
      </c>
      <c r="L8" s="11">
        <v>13.5</v>
      </c>
      <c r="M8" s="15" t="s">
        <v>291</v>
      </c>
      <c r="N8" s="11">
        <v>4.99</v>
      </c>
    </row>
    <row r="9" spans="1:20" x14ac:dyDescent="0.25">
      <c r="A9" t="s">
        <v>167</v>
      </c>
      <c r="B9" t="s">
        <v>168</v>
      </c>
      <c r="C9" t="s">
        <v>53</v>
      </c>
      <c r="D9" t="s">
        <v>286</v>
      </c>
      <c r="E9" s="1" t="s">
        <v>303</v>
      </c>
      <c r="F9">
        <v>2</v>
      </c>
      <c r="G9" s="15" t="s">
        <v>304</v>
      </c>
      <c r="H9" t="s">
        <v>289</v>
      </c>
      <c r="K9" s="15" t="s">
        <v>305</v>
      </c>
      <c r="L9" s="11">
        <v>8.31</v>
      </c>
      <c r="M9" s="15" t="s">
        <v>305</v>
      </c>
      <c r="N9" s="11">
        <v>3.37</v>
      </c>
    </row>
    <row r="10" spans="1:20" x14ac:dyDescent="0.25">
      <c r="A10" t="s">
        <v>170</v>
      </c>
      <c r="B10" t="s">
        <v>15</v>
      </c>
      <c r="C10" t="s">
        <v>165</v>
      </c>
      <c r="D10" t="s">
        <v>291</v>
      </c>
      <c r="E10" s="1" t="s">
        <v>306</v>
      </c>
      <c r="F10">
        <v>1</v>
      </c>
      <c r="G10" s="15" t="s">
        <v>288</v>
      </c>
      <c r="H10" t="s">
        <v>289</v>
      </c>
      <c r="K10" s="15" t="s">
        <v>305</v>
      </c>
      <c r="L10" s="11">
        <v>2.87</v>
      </c>
      <c r="M10" s="15" t="s">
        <v>305</v>
      </c>
      <c r="N10" s="11">
        <v>0.87</v>
      </c>
    </row>
    <row r="11" spans="1:20" ht="45" x14ac:dyDescent="0.25">
      <c r="A11" t="s">
        <v>19</v>
      </c>
      <c r="B11" t="s">
        <v>20</v>
      </c>
      <c r="C11" t="s">
        <v>21</v>
      </c>
      <c r="D11" t="s">
        <v>286</v>
      </c>
      <c r="E11" s="1" t="s">
        <v>307</v>
      </c>
      <c r="F11">
        <v>9</v>
      </c>
      <c r="G11" s="15" t="s">
        <v>288</v>
      </c>
      <c r="H11" t="s">
        <v>308</v>
      </c>
      <c r="I11" s="15" t="s">
        <v>309</v>
      </c>
      <c r="J11" s="11">
        <v>9.99</v>
      </c>
      <c r="O11" s="15">
        <v>7458</v>
      </c>
      <c r="P11">
        <v>5604</v>
      </c>
      <c r="Q11" s="15">
        <v>9860</v>
      </c>
      <c r="R11">
        <v>5567</v>
      </c>
      <c r="S11" s="15" t="s">
        <v>295</v>
      </c>
      <c r="T11">
        <v>2026</v>
      </c>
    </row>
    <row r="12" spans="1:20" x14ac:dyDescent="0.25">
      <c r="A12" t="s">
        <v>45</v>
      </c>
      <c r="B12" t="s">
        <v>20</v>
      </c>
      <c r="C12" t="s">
        <v>21</v>
      </c>
      <c r="D12" t="s">
        <v>291</v>
      </c>
      <c r="E12" s="1" t="s">
        <v>310</v>
      </c>
      <c r="F12">
        <v>2</v>
      </c>
      <c r="G12" s="15" t="s">
        <v>288</v>
      </c>
      <c r="H12" t="s">
        <v>289</v>
      </c>
      <c r="K12" s="15" t="s">
        <v>290</v>
      </c>
      <c r="L12" s="11">
        <v>13.5</v>
      </c>
      <c r="M12" s="15" t="s">
        <v>291</v>
      </c>
      <c r="N12" s="11">
        <v>4.99</v>
      </c>
    </row>
    <row r="13" spans="1:20" x14ac:dyDescent="0.25">
      <c r="A13" t="s">
        <v>311</v>
      </c>
      <c r="B13" t="s">
        <v>15</v>
      </c>
      <c r="C13" t="s">
        <v>165</v>
      </c>
      <c r="D13" t="s">
        <v>291</v>
      </c>
      <c r="E13" s="1" t="s">
        <v>179</v>
      </c>
      <c r="F13">
        <v>1</v>
      </c>
      <c r="G13" s="15" t="s">
        <v>312</v>
      </c>
      <c r="H13" t="s">
        <v>308</v>
      </c>
      <c r="I13" s="15" t="s">
        <v>305</v>
      </c>
      <c r="J13" s="11">
        <v>0.96</v>
      </c>
      <c r="N13" s="10">
        <v>0</v>
      </c>
    </row>
    <row r="14" spans="1:20" ht="75" x14ac:dyDescent="0.25">
      <c r="A14" t="s">
        <v>313</v>
      </c>
      <c r="B14" t="s">
        <v>78</v>
      </c>
      <c r="C14" t="s">
        <v>21</v>
      </c>
      <c r="D14" t="s">
        <v>286</v>
      </c>
      <c r="E14" s="1" t="s">
        <v>314</v>
      </c>
      <c r="F14">
        <v>13</v>
      </c>
      <c r="G14" s="15" t="s">
        <v>288</v>
      </c>
      <c r="H14" t="s">
        <v>289</v>
      </c>
      <c r="K14" s="15" t="s">
        <v>293</v>
      </c>
      <c r="L14" s="10">
        <v>24</v>
      </c>
      <c r="M14" s="15" t="s">
        <v>293</v>
      </c>
      <c r="N14" s="11">
        <v>9.99</v>
      </c>
    </row>
    <row r="15" spans="1:20" x14ac:dyDescent="0.25">
      <c r="A15" t="s">
        <v>58</v>
      </c>
      <c r="B15" t="s">
        <v>15</v>
      </c>
      <c r="C15" t="s">
        <v>53</v>
      </c>
      <c r="D15" t="s">
        <v>291</v>
      </c>
      <c r="E15" s="1" t="s">
        <v>57</v>
      </c>
      <c r="F15">
        <v>1</v>
      </c>
      <c r="G15" s="15" t="s">
        <v>288</v>
      </c>
      <c r="H15" t="s">
        <v>315</v>
      </c>
      <c r="I15" s="15" t="s">
        <v>316</v>
      </c>
      <c r="J15" s="10">
        <v>0</v>
      </c>
      <c r="M15" s="15" t="s">
        <v>291</v>
      </c>
      <c r="N15" s="10">
        <v>5</v>
      </c>
    </row>
    <row r="16" spans="1:20" ht="30" x14ac:dyDescent="0.25">
      <c r="A16" t="s">
        <v>71</v>
      </c>
      <c r="B16" t="s">
        <v>20</v>
      </c>
      <c r="C16" t="s">
        <v>21</v>
      </c>
      <c r="D16" t="s">
        <v>291</v>
      </c>
      <c r="E16" s="1" t="s">
        <v>317</v>
      </c>
      <c r="F16">
        <v>4</v>
      </c>
      <c r="H16" t="s">
        <v>289</v>
      </c>
      <c r="K16" s="15" t="s">
        <v>290</v>
      </c>
      <c r="L16" s="11">
        <v>13.5</v>
      </c>
      <c r="M16" s="15" t="s">
        <v>291</v>
      </c>
      <c r="N16" s="11">
        <v>4.99</v>
      </c>
    </row>
    <row r="17" spans="1:20" ht="90" x14ac:dyDescent="0.25">
      <c r="A17" t="s">
        <v>22</v>
      </c>
      <c r="B17" t="s">
        <v>20</v>
      </c>
      <c r="C17" t="s">
        <v>53</v>
      </c>
      <c r="D17" t="s">
        <v>286</v>
      </c>
      <c r="E17" s="1" t="s">
        <v>318</v>
      </c>
      <c r="F17">
        <v>18</v>
      </c>
      <c r="G17" s="15" t="s">
        <v>288</v>
      </c>
      <c r="H17" t="s">
        <v>289</v>
      </c>
      <c r="K17" s="15" t="s">
        <v>290</v>
      </c>
      <c r="L17" s="11">
        <v>13.5</v>
      </c>
      <c r="M17" s="15" t="s">
        <v>291</v>
      </c>
      <c r="N17" s="11">
        <v>4.99</v>
      </c>
      <c r="O17" s="17">
        <v>14124</v>
      </c>
      <c r="P17">
        <v>1908</v>
      </c>
      <c r="Q17" s="17">
        <v>14334</v>
      </c>
      <c r="R17">
        <v>1869</v>
      </c>
      <c r="S17" s="15" t="s">
        <v>295</v>
      </c>
      <c r="T17">
        <v>2026</v>
      </c>
    </row>
    <row r="18" spans="1:20" ht="30" x14ac:dyDescent="0.25">
      <c r="A18" t="s">
        <v>14</v>
      </c>
      <c r="B18" t="s">
        <v>15</v>
      </c>
      <c r="C18" t="s">
        <v>165</v>
      </c>
      <c r="D18" t="s">
        <v>291</v>
      </c>
      <c r="E18" s="1" t="s">
        <v>319</v>
      </c>
      <c r="F18">
        <v>4</v>
      </c>
      <c r="G18" s="15" t="s">
        <v>288</v>
      </c>
      <c r="H18" t="s">
        <v>308</v>
      </c>
      <c r="I18" s="15" t="s">
        <v>316</v>
      </c>
      <c r="J18" s="10">
        <v>0</v>
      </c>
      <c r="K18" s="15" t="s">
        <v>316</v>
      </c>
      <c r="L18" s="10">
        <v>0</v>
      </c>
      <c r="M18" s="15" t="s">
        <v>316</v>
      </c>
      <c r="N18" s="10">
        <v>0</v>
      </c>
    </row>
    <row r="19" spans="1:20" ht="30" x14ac:dyDescent="0.25">
      <c r="A19" t="s">
        <v>98</v>
      </c>
      <c r="B19" t="s">
        <v>20</v>
      </c>
      <c r="C19" t="s">
        <v>21</v>
      </c>
      <c r="D19" t="s">
        <v>291</v>
      </c>
      <c r="E19" s="1" t="s">
        <v>320</v>
      </c>
      <c r="F19">
        <v>4</v>
      </c>
      <c r="G19" s="15" t="s">
        <v>288</v>
      </c>
      <c r="H19" t="s">
        <v>289</v>
      </c>
      <c r="K19" s="15" t="s">
        <v>290</v>
      </c>
      <c r="L19" s="11">
        <v>13.5</v>
      </c>
      <c r="M19" s="15" t="s">
        <v>291</v>
      </c>
      <c r="N19" s="11">
        <v>4.99</v>
      </c>
    </row>
    <row r="20" spans="1:20" x14ac:dyDescent="0.25">
      <c r="A20" t="s">
        <v>227</v>
      </c>
      <c r="B20" t="s">
        <v>20</v>
      </c>
      <c r="C20" t="s">
        <v>21</v>
      </c>
      <c r="D20" t="s">
        <v>286</v>
      </c>
      <c r="E20" s="1" t="s">
        <v>226</v>
      </c>
      <c r="F20">
        <v>1</v>
      </c>
      <c r="G20" s="15" t="s">
        <v>288</v>
      </c>
      <c r="H20" t="s">
        <v>289</v>
      </c>
      <c r="K20" s="15" t="s">
        <v>290</v>
      </c>
      <c r="L20" s="11">
        <v>13.5</v>
      </c>
      <c r="M20" s="15" t="s">
        <v>291</v>
      </c>
      <c r="N20" s="11">
        <v>4.99</v>
      </c>
      <c r="O20" s="15">
        <v>1623</v>
      </c>
      <c r="P20">
        <v>4473</v>
      </c>
      <c r="Q20" s="15">
        <v>2078</v>
      </c>
      <c r="R20">
        <v>4459</v>
      </c>
      <c r="S20" s="15" t="s">
        <v>295</v>
      </c>
      <c r="T20">
        <v>2026</v>
      </c>
    </row>
    <row r="21" spans="1:20" ht="60" x14ac:dyDescent="0.25">
      <c r="A21" t="s">
        <v>26</v>
      </c>
      <c r="B21" t="s">
        <v>27</v>
      </c>
      <c r="C21" t="s">
        <v>53</v>
      </c>
      <c r="D21" t="s">
        <v>291</v>
      </c>
      <c r="E21" s="1" t="s">
        <v>321</v>
      </c>
      <c r="F21">
        <v>15</v>
      </c>
      <c r="G21" s="15" t="s">
        <v>288</v>
      </c>
      <c r="H21" t="s">
        <v>289</v>
      </c>
      <c r="K21" s="15" t="s">
        <v>290</v>
      </c>
      <c r="L21" s="11">
        <v>7.5</v>
      </c>
      <c r="M21" s="15" t="s">
        <v>293</v>
      </c>
      <c r="N21" s="11">
        <v>3.72</v>
      </c>
    </row>
    <row r="22" spans="1:20" x14ac:dyDescent="0.25">
      <c r="A22" t="s">
        <v>65</v>
      </c>
      <c r="B22" t="s">
        <v>20</v>
      </c>
      <c r="C22" t="s">
        <v>21</v>
      </c>
      <c r="D22" t="s">
        <v>291</v>
      </c>
      <c r="E22" s="1" t="s">
        <v>322</v>
      </c>
      <c r="F22">
        <v>2</v>
      </c>
      <c r="G22" s="15" t="s">
        <v>288</v>
      </c>
      <c r="H22" t="s">
        <v>289</v>
      </c>
      <c r="K22" s="15" t="s">
        <v>290</v>
      </c>
      <c r="L22" s="11">
        <v>13.5</v>
      </c>
      <c r="M22" s="15" t="s">
        <v>291</v>
      </c>
      <c r="N22" s="11">
        <v>4.99</v>
      </c>
    </row>
    <row r="23" spans="1:20" ht="60" x14ac:dyDescent="0.25">
      <c r="A23" t="s">
        <v>51</v>
      </c>
      <c r="B23" t="s">
        <v>52</v>
      </c>
      <c r="C23" t="s">
        <v>53</v>
      </c>
      <c r="D23" t="s">
        <v>286</v>
      </c>
      <c r="E23" s="1" t="s">
        <v>323</v>
      </c>
      <c r="F23">
        <v>10</v>
      </c>
      <c r="G23" s="15" t="s">
        <v>288</v>
      </c>
      <c r="H23" t="s">
        <v>289</v>
      </c>
      <c r="K23" s="15" t="s">
        <v>324</v>
      </c>
      <c r="L23" s="11">
        <v>5.75</v>
      </c>
      <c r="M23" s="15" t="s">
        <v>290</v>
      </c>
      <c r="N23" s="10">
        <v>7</v>
      </c>
    </row>
    <row r="24" spans="1:20" x14ac:dyDescent="0.25">
      <c r="A24" t="s">
        <v>109</v>
      </c>
      <c r="B24" t="s">
        <v>15</v>
      </c>
      <c r="C24" t="s">
        <v>16</v>
      </c>
      <c r="D24" t="s">
        <v>291</v>
      </c>
      <c r="E24" s="1" t="s">
        <v>108</v>
      </c>
      <c r="F24">
        <v>1</v>
      </c>
      <c r="H24" t="s">
        <v>315</v>
      </c>
      <c r="I24" s="15" t="s">
        <v>316</v>
      </c>
      <c r="J24" s="10">
        <v>0</v>
      </c>
      <c r="M24" s="15" t="s">
        <v>316</v>
      </c>
      <c r="N24" s="10">
        <v>0</v>
      </c>
    </row>
    <row r="25" spans="1:20" x14ac:dyDescent="0.25">
      <c r="A25" t="s">
        <v>325</v>
      </c>
      <c r="B25" t="s">
        <v>83</v>
      </c>
      <c r="C25" t="s">
        <v>53</v>
      </c>
      <c r="D25" t="s">
        <v>291</v>
      </c>
      <c r="E25" s="1" t="s">
        <v>326</v>
      </c>
      <c r="F25">
        <v>4</v>
      </c>
      <c r="I25" s="15" t="s">
        <v>316</v>
      </c>
      <c r="J25" s="10">
        <v>0</v>
      </c>
      <c r="M25" s="15" t="s">
        <v>316</v>
      </c>
      <c r="N25" s="10">
        <v>0</v>
      </c>
    </row>
    <row r="26" spans="1:20" ht="60" x14ac:dyDescent="0.25">
      <c r="A26" t="s">
        <v>76</v>
      </c>
      <c r="B26" t="s">
        <v>20</v>
      </c>
      <c r="C26" t="s">
        <v>21</v>
      </c>
      <c r="D26" t="s">
        <v>286</v>
      </c>
      <c r="E26" s="1" t="s">
        <v>327</v>
      </c>
      <c r="F26">
        <v>10</v>
      </c>
      <c r="G26" s="15" t="s">
        <v>288</v>
      </c>
      <c r="H26" t="s">
        <v>289</v>
      </c>
      <c r="K26" s="15" t="s">
        <v>290</v>
      </c>
      <c r="L26" s="11">
        <v>13.5</v>
      </c>
      <c r="M26" s="15" t="s">
        <v>291</v>
      </c>
      <c r="N26" s="11">
        <v>4.99</v>
      </c>
    </row>
    <row r="27" spans="1:20" x14ac:dyDescent="0.25">
      <c r="A27" t="s">
        <v>159</v>
      </c>
      <c r="B27" t="s">
        <v>15</v>
      </c>
      <c r="C27" t="s">
        <v>165</v>
      </c>
      <c r="D27" t="s">
        <v>291</v>
      </c>
      <c r="E27" s="1" t="s">
        <v>158</v>
      </c>
      <c r="F27">
        <v>1</v>
      </c>
      <c r="H27" t="s">
        <v>308</v>
      </c>
      <c r="I27" s="15" t="s">
        <v>291</v>
      </c>
      <c r="J27" s="10">
        <v>3</v>
      </c>
      <c r="M27" s="15" t="s">
        <v>316</v>
      </c>
      <c r="N27" s="10">
        <v>0</v>
      </c>
    </row>
    <row r="28" spans="1:20" x14ac:dyDescent="0.25">
      <c r="A28" t="s">
        <v>88</v>
      </c>
      <c r="B28" t="s">
        <v>20</v>
      </c>
      <c r="C28" t="s">
        <v>21</v>
      </c>
      <c r="D28" t="s">
        <v>286</v>
      </c>
      <c r="E28" s="1" t="s">
        <v>328</v>
      </c>
      <c r="F28">
        <v>3</v>
      </c>
      <c r="G28" s="15" t="s">
        <v>288</v>
      </c>
      <c r="K28" s="15" t="s">
        <v>290</v>
      </c>
      <c r="L28" s="11">
        <v>13.5</v>
      </c>
      <c r="M28" s="15" t="s">
        <v>291</v>
      </c>
      <c r="N28" s="11">
        <v>4.99</v>
      </c>
      <c r="O28" s="15">
        <v>2351</v>
      </c>
      <c r="P28">
        <v>4612</v>
      </c>
      <c r="Q28" s="15">
        <v>3211</v>
      </c>
      <c r="R28">
        <v>4584</v>
      </c>
      <c r="S28" s="15" t="s">
        <v>295</v>
      </c>
      <c r="T28">
        <v>2026</v>
      </c>
    </row>
    <row r="29" spans="1:20" x14ac:dyDescent="0.25">
      <c r="A29" t="s">
        <v>32</v>
      </c>
      <c r="B29" t="s">
        <v>20</v>
      </c>
      <c r="C29" t="s">
        <v>21</v>
      </c>
      <c r="D29" t="s">
        <v>286</v>
      </c>
      <c r="E29" s="1" t="s">
        <v>329</v>
      </c>
      <c r="F29">
        <v>3</v>
      </c>
      <c r="G29" s="15" t="s">
        <v>288</v>
      </c>
      <c r="K29" s="15" t="s">
        <v>290</v>
      </c>
      <c r="L29" s="11">
        <v>13.5</v>
      </c>
      <c r="M29" s="15" t="s">
        <v>291</v>
      </c>
      <c r="N29" s="11">
        <v>4.99</v>
      </c>
      <c r="O29" s="15">
        <v>1224</v>
      </c>
      <c r="P29">
        <v>2146</v>
      </c>
      <c r="Q29" s="15">
        <v>1429</v>
      </c>
      <c r="R29">
        <v>2142</v>
      </c>
      <c r="S29" s="15" t="s">
        <v>295</v>
      </c>
      <c r="T29">
        <v>2026</v>
      </c>
    </row>
    <row r="30" spans="1:20" x14ac:dyDescent="0.25">
      <c r="A30" t="s">
        <v>207</v>
      </c>
      <c r="B30" t="s">
        <v>20</v>
      </c>
      <c r="C30" t="s">
        <v>21</v>
      </c>
      <c r="D30" t="s">
        <v>291</v>
      </c>
      <c r="E30" s="1" t="s">
        <v>330</v>
      </c>
      <c r="F30">
        <v>1</v>
      </c>
      <c r="G30" s="15" t="s">
        <v>288</v>
      </c>
      <c r="K30" s="15" t="s">
        <v>290</v>
      </c>
      <c r="L30" s="11">
        <v>13.5</v>
      </c>
      <c r="M30" s="15" t="s">
        <v>291</v>
      </c>
      <c r="N30" s="11">
        <v>4.99</v>
      </c>
    </row>
    <row r="31" spans="1:20" x14ac:dyDescent="0.25">
      <c r="A31" t="s">
        <v>102</v>
      </c>
      <c r="B31" t="s">
        <v>20</v>
      </c>
      <c r="C31" t="s">
        <v>21</v>
      </c>
      <c r="D31" t="s">
        <v>291</v>
      </c>
      <c r="E31" s="1" t="s">
        <v>126</v>
      </c>
      <c r="F31">
        <v>1</v>
      </c>
      <c r="G31" s="15" t="s">
        <v>288</v>
      </c>
      <c r="K31" s="15" t="s">
        <v>290</v>
      </c>
      <c r="L31" s="11">
        <v>13.5</v>
      </c>
      <c r="M31" s="15" t="s">
        <v>291</v>
      </c>
      <c r="N31" s="11">
        <v>4.99</v>
      </c>
    </row>
    <row r="32" spans="1:20" x14ac:dyDescent="0.25">
      <c r="A32" t="s">
        <v>173</v>
      </c>
      <c r="B32" t="s">
        <v>15</v>
      </c>
      <c r="C32" t="s">
        <v>165</v>
      </c>
      <c r="D32" t="s">
        <v>291</v>
      </c>
      <c r="E32" s="1" t="s">
        <v>331</v>
      </c>
      <c r="F32">
        <v>2</v>
      </c>
      <c r="H32" t="s">
        <v>308</v>
      </c>
      <c r="I32" s="15" t="s">
        <v>305</v>
      </c>
      <c r="J32" s="10">
        <v>160</v>
      </c>
      <c r="M32" s="15" t="s">
        <v>316</v>
      </c>
      <c r="N32" s="10">
        <v>0</v>
      </c>
    </row>
    <row r="33" spans="1:6" x14ac:dyDescent="0.25">
      <c r="A33" t="s">
        <v>96</v>
      </c>
      <c r="B33" t="s">
        <v>116</v>
      </c>
      <c r="C33" t="s">
        <v>53</v>
      </c>
      <c r="D33" t="s">
        <v>291</v>
      </c>
      <c r="E33" s="1" t="s">
        <v>332</v>
      </c>
      <c r="F33">
        <v>3</v>
      </c>
    </row>
    <row r="34" spans="1:6" x14ac:dyDescent="0.25">
      <c r="A34" t="s">
        <v>333</v>
      </c>
      <c r="B34" t="s">
        <v>15</v>
      </c>
      <c r="C34" t="s">
        <v>165</v>
      </c>
      <c r="D34" t="s">
        <v>291</v>
      </c>
      <c r="E34" s="1" t="s">
        <v>33</v>
      </c>
      <c r="F34">
        <v>1</v>
      </c>
    </row>
    <row r="35" spans="1:6" x14ac:dyDescent="0.25">
      <c r="A35" t="s">
        <v>256</v>
      </c>
      <c r="B35" t="s">
        <v>15</v>
      </c>
      <c r="C35" t="s">
        <v>16</v>
      </c>
      <c r="D35" t="s">
        <v>291</v>
      </c>
      <c r="E35" s="1" t="s">
        <v>255</v>
      </c>
      <c r="F35">
        <v>1</v>
      </c>
    </row>
    <row r="39" spans="1:6" ht="15" customHeight="1" x14ac:dyDescent="0.25">
      <c r="A39" s="18" t="s">
        <v>334</v>
      </c>
      <c r="F39">
        <f>F35+F34+F33+F32+F31+F30+F29+F28+F27+F26+F25+F24+F23+F22+F21+F20+F19+F18+F17+F16+F15+F14+F13+F12+F11+F10+F9+F8+F7+F6+F5+F4+F3+F2</f>
        <v>157</v>
      </c>
    </row>
  </sheetData>
  <phoneticPr fontId="1" type="noConversion"/>
  <dataValidations count="4">
    <dataValidation type="list" allowBlank="1" showInputMessage="1" showErrorMessage="1" sqref="D1:D12 D15:D1048576" xr:uid="{97FDD7DF-D5B3-4B52-87A3-CD1FAFC22290}">
      <formula1>"Weekly, Daily, Monthly"</formula1>
    </dataValidation>
    <dataValidation type="list" allowBlank="1" showInputMessage="1" showErrorMessage="1" sqref="C19:C21 C25 C27:C28 C30:C1048576 C1:C12 C16" xr:uid="{FDFB248D-3FC4-431C-87FE-468E09C8DCB4}">
      <formula1>"Corporate, Independent Regional, Independent local"</formula1>
    </dataValidation>
    <dataValidation type="list" allowBlank="1" showInputMessage="1" showErrorMessage="1" sqref="C22:C24 C29 C13:C15 C17:C18" xr:uid="{3D6BBA68-B92F-48CA-92DF-9BEB13A7E6EA}">
      <formula1>"Corporate, Independent Local, Independent Regional"</formula1>
    </dataValidation>
    <dataValidation type="list" allowBlank="1" showInputMessage="1" showErrorMessage="1" sqref="H1:H1048576" xr:uid="{0DD598EE-9243-41B6-BFED-AADD062C68DE}">
      <formula1>"Print, Digital / Print + Digital, Print+ Digital, Digital, "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D79B-C668-40F7-8E14-DA81F5F6B523}">
  <dimension ref="A1:O19"/>
  <sheetViews>
    <sheetView zoomScale="106" workbookViewId="0">
      <selection activeCell="D23" sqref="D23"/>
    </sheetView>
  </sheetViews>
  <sheetFormatPr defaultRowHeight="15" x14ac:dyDescent="0.25"/>
  <cols>
    <col min="1" max="1" width="14.42578125" bestFit="1" customWidth="1"/>
    <col min="2" max="2" width="9.7109375" bestFit="1" customWidth="1"/>
    <col min="3" max="4" width="24.85546875" customWidth="1"/>
    <col min="5" max="6" width="14.85546875" customWidth="1"/>
    <col min="7" max="7" width="14.28515625" customWidth="1"/>
    <col min="8" max="8" width="15.85546875" customWidth="1"/>
    <col min="9" max="9" width="18.28515625" bestFit="1" customWidth="1"/>
    <col min="10" max="10" width="21.28515625" bestFit="1" customWidth="1"/>
    <col min="11" max="11" width="21.28515625" customWidth="1"/>
    <col min="12" max="12" width="20" bestFit="1" customWidth="1"/>
    <col min="13" max="13" width="19.42578125" style="2" customWidth="1"/>
  </cols>
  <sheetData>
    <row r="1" spans="1:15" x14ac:dyDescent="0.25">
      <c r="A1" s="3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335</v>
      </c>
      <c r="G1" s="3" t="s">
        <v>336</v>
      </c>
      <c r="H1" s="3" t="s">
        <v>2</v>
      </c>
      <c r="I1" s="4" t="s">
        <v>3</v>
      </c>
      <c r="J1" s="3" t="s">
        <v>7</v>
      </c>
      <c r="K1" s="3" t="s">
        <v>337</v>
      </c>
      <c r="L1" s="3" t="s">
        <v>338</v>
      </c>
      <c r="M1" s="4" t="s">
        <v>339</v>
      </c>
      <c r="N1" s="3" t="s">
        <v>9</v>
      </c>
      <c r="O1" s="3" t="s">
        <v>10</v>
      </c>
    </row>
    <row r="2" spans="1:15" x14ac:dyDescent="0.25">
      <c r="A2" s="5" t="s">
        <v>42</v>
      </c>
      <c r="B2" s="5" t="s">
        <v>43</v>
      </c>
      <c r="C2" s="5" t="s">
        <v>44</v>
      </c>
      <c r="D2" s="5" t="s">
        <v>20</v>
      </c>
      <c r="E2" s="5" t="s">
        <v>21</v>
      </c>
      <c r="F2" s="5" t="s">
        <v>340</v>
      </c>
      <c r="G2" s="5">
        <v>490</v>
      </c>
      <c r="H2" s="5">
        <v>490</v>
      </c>
      <c r="I2" s="6">
        <v>6.3E-2</v>
      </c>
      <c r="J2" s="5" t="s">
        <v>45</v>
      </c>
      <c r="K2" s="5"/>
      <c r="L2" s="5"/>
      <c r="M2" s="9"/>
      <c r="N2" s="5">
        <v>2</v>
      </c>
      <c r="O2" s="5">
        <v>1</v>
      </c>
    </row>
    <row r="3" spans="1:15" x14ac:dyDescent="0.25">
      <c r="A3" s="5" t="s">
        <v>57</v>
      </c>
      <c r="B3" s="5" t="s">
        <v>34</v>
      </c>
      <c r="C3" s="5" t="s">
        <v>58</v>
      </c>
      <c r="D3" s="5" t="s">
        <v>20</v>
      </c>
      <c r="E3" s="5" t="s">
        <v>21</v>
      </c>
      <c r="F3" s="5" t="s">
        <v>341</v>
      </c>
      <c r="G3" s="5"/>
      <c r="H3" s="5"/>
      <c r="I3" s="6"/>
      <c r="J3" s="5" t="s">
        <v>45</v>
      </c>
      <c r="K3" s="5"/>
      <c r="L3" s="5"/>
      <c r="M3" s="6"/>
      <c r="N3" s="5">
        <v>2</v>
      </c>
      <c r="O3" s="5">
        <v>1</v>
      </c>
    </row>
    <row r="4" spans="1:15" x14ac:dyDescent="0.25">
      <c r="A4" s="5" t="s">
        <v>60</v>
      </c>
      <c r="B4" s="5" t="s">
        <v>43</v>
      </c>
      <c r="C4" s="5" t="s">
        <v>44</v>
      </c>
      <c r="D4" s="5" t="s">
        <v>20</v>
      </c>
      <c r="E4" s="5" t="s">
        <v>21</v>
      </c>
      <c r="F4" s="5" t="s">
        <v>340</v>
      </c>
      <c r="G4" s="5">
        <v>438</v>
      </c>
      <c r="H4" s="5">
        <v>438</v>
      </c>
      <c r="I4" s="6">
        <v>6.3E-2</v>
      </c>
      <c r="J4" s="5" t="s">
        <v>30</v>
      </c>
      <c r="K4" s="5"/>
      <c r="L4" s="5"/>
      <c r="M4" s="6"/>
      <c r="N4" s="5">
        <v>2</v>
      </c>
      <c r="O4" s="5">
        <v>1</v>
      </c>
    </row>
    <row r="5" spans="1:15" x14ac:dyDescent="0.25">
      <c r="A5" s="5" t="s">
        <v>87</v>
      </c>
      <c r="B5" s="5" t="s">
        <v>43</v>
      </c>
      <c r="C5" s="5" t="s">
        <v>88</v>
      </c>
      <c r="D5" s="5" t="s">
        <v>20</v>
      </c>
      <c r="E5" s="5" t="s">
        <v>21</v>
      </c>
      <c r="F5" s="5" t="s">
        <v>342</v>
      </c>
      <c r="G5" s="5">
        <v>997</v>
      </c>
      <c r="H5" s="5">
        <v>982</v>
      </c>
      <c r="I5" s="6">
        <v>2.9600000000000001E-2</v>
      </c>
      <c r="J5" s="5" t="s">
        <v>45</v>
      </c>
      <c r="K5" s="5"/>
      <c r="L5" s="5"/>
      <c r="M5" s="6"/>
      <c r="N5" s="5">
        <v>3</v>
      </c>
      <c r="O5" s="5">
        <v>1</v>
      </c>
    </row>
    <row r="6" spans="1:15" x14ac:dyDescent="0.25">
      <c r="A6" s="5" t="s">
        <v>89</v>
      </c>
      <c r="B6" s="5" t="s">
        <v>43</v>
      </c>
      <c r="C6" s="5" t="s">
        <v>65</v>
      </c>
      <c r="D6" s="5" t="s">
        <v>20</v>
      </c>
      <c r="E6" s="5" t="s">
        <v>21</v>
      </c>
      <c r="F6" s="5" t="s">
        <v>343</v>
      </c>
      <c r="G6" s="5"/>
      <c r="H6" s="5"/>
      <c r="I6" s="6"/>
      <c r="J6" s="5" t="s">
        <v>90</v>
      </c>
      <c r="K6" s="5">
        <v>202</v>
      </c>
      <c r="L6" s="5">
        <v>202</v>
      </c>
      <c r="M6" s="6">
        <v>2.9000000000000001E-2</v>
      </c>
      <c r="N6" s="5">
        <v>2</v>
      </c>
      <c r="O6" s="5">
        <v>1</v>
      </c>
    </row>
    <row r="7" spans="1:15" x14ac:dyDescent="0.25">
      <c r="A7" s="5" t="s">
        <v>122</v>
      </c>
      <c r="B7" s="5" t="s">
        <v>43</v>
      </c>
      <c r="C7" s="5" t="s">
        <v>123</v>
      </c>
      <c r="D7" s="5" t="s">
        <v>15</v>
      </c>
      <c r="E7" s="5" t="s">
        <v>16</v>
      </c>
      <c r="F7" s="5" t="s">
        <v>344</v>
      </c>
      <c r="G7" s="5"/>
      <c r="H7" s="5"/>
      <c r="I7" s="6"/>
      <c r="J7" s="5" t="s">
        <v>345</v>
      </c>
      <c r="K7" s="5">
        <v>1024</v>
      </c>
      <c r="L7" s="5">
        <v>1009</v>
      </c>
      <c r="M7" s="6">
        <v>0.128</v>
      </c>
      <c r="N7" s="5">
        <v>2</v>
      </c>
      <c r="O7" s="5">
        <v>1</v>
      </c>
    </row>
    <row r="8" spans="1:15" x14ac:dyDescent="0.25">
      <c r="A8" s="5" t="s">
        <v>169</v>
      </c>
      <c r="B8" s="5" t="s">
        <v>43</v>
      </c>
      <c r="C8" s="5" t="s">
        <v>170</v>
      </c>
      <c r="D8" s="5" t="s">
        <v>15</v>
      </c>
      <c r="E8" s="5" t="s">
        <v>16</v>
      </c>
      <c r="F8" s="5"/>
      <c r="G8" s="5"/>
      <c r="H8" s="5"/>
      <c r="I8" s="6"/>
      <c r="J8" s="5" t="s">
        <v>171</v>
      </c>
      <c r="K8" s="5"/>
      <c r="L8" s="5"/>
      <c r="M8" s="6"/>
      <c r="N8" s="5">
        <v>2</v>
      </c>
      <c r="O8" s="5">
        <v>1</v>
      </c>
    </row>
    <row r="9" spans="1:15" x14ac:dyDescent="0.25">
      <c r="A9" s="5" t="s">
        <v>172</v>
      </c>
      <c r="B9" s="5" t="s">
        <v>43</v>
      </c>
      <c r="C9" s="5" t="s">
        <v>173</v>
      </c>
      <c r="D9" s="5" t="s">
        <v>15</v>
      </c>
      <c r="E9" s="5" t="s">
        <v>16</v>
      </c>
      <c r="F9" s="5" t="s">
        <v>346</v>
      </c>
      <c r="G9" s="5"/>
      <c r="H9" s="5"/>
      <c r="I9" s="6"/>
      <c r="J9" s="5" t="s">
        <v>45</v>
      </c>
      <c r="K9" s="5"/>
      <c r="L9" s="5"/>
      <c r="M9" s="6"/>
      <c r="N9" s="5">
        <v>2</v>
      </c>
      <c r="O9" s="5">
        <v>1</v>
      </c>
    </row>
    <row r="10" spans="1:15" x14ac:dyDescent="0.25">
      <c r="A10" s="5" t="s">
        <v>177</v>
      </c>
      <c r="B10" s="5" t="s">
        <v>34</v>
      </c>
      <c r="C10" s="5" t="s">
        <v>45</v>
      </c>
      <c r="D10" s="5" t="s">
        <v>20</v>
      </c>
      <c r="E10" s="5" t="s">
        <v>21</v>
      </c>
      <c r="F10" s="5" t="s">
        <v>347</v>
      </c>
      <c r="G10" s="5"/>
      <c r="H10" s="5"/>
      <c r="I10" s="6"/>
      <c r="J10" s="5" t="s">
        <v>44</v>
      </c>
      <c r="K10" s="5">
        <v>411</v>
      </c>
      <c r="L10" s="5">
        <v>411</v>
      </c>
      <c r="M10" s="6">
        <v>3.7999999999999999E-2</v>
      </c>
      <c r="N10" s="5">
        <v>3</v>
      </c>
      <c r="O10" s="5">
        <v>1</v>
      </c>
    </row>
    <row r="11" spans="1:15" x14ac:dyDescent="0.25">
      <c r="A11" s="5" t="s">
        <v>179</v>
      </c>
      <c r="B11" s="5" t="s">
        <v>43</v>
      </c>
      <c r="C11" s="5" t="s">
        <v>180</v>
      </c>
      <c r="D11" s="5" t="s">
        <v>15</v>
      </c>
      <c r="E11" s="5" t="s">
        <v>16</v>
      </c>
      <c r="F11" s="5" t="s">
        <v>348</v>
      </c>
      <c r="G11" s="5"/>
      <c r="H11" s="5"/>
      <c r="I11" s="6"/>
      <c r="J11" s="5" t="s">
        <v>349</v>
      </c>
      <c r="K11" s="5"/>
      <c r="L11" s="5"/>
      <c r="M11" s="6"/>
      <c r="N11" s="5">
        <v>1</v>
      </c>
      <c r="O11" s="5">
        <v>1</v>
      </c>
    </row>
    <row r="12" spans="1:15" x14ac:dyDescent="0.25">
      <c r="A12" s="5" t="s">
        <v>186</v>
      </c>
      <c r="B12" s="5" t="s">
        <v>43</v>
      </c>
      <c r="C12" s="5" t="s">
        <v>187</v>
      </c>
      <c r="D12" s="5" t="s">
        <v>20</v>
      </c>
      <c r="E12" s="5" t="s">
        <v>21</v>
      </c>
      <c r="F12" s="5"/>
      <c r="G12" s="5">
        <v>1320</v>
      </c>
      <c r="H12" s="5">
        <v>1305</v>
      </c>
      <c r="I12" s="6">
        <v>3.6200000000000003E-2</v>
      </c>
      <c r="J12" s="5" t="s">
        <v>44</v>
      </c>
      <c r="K12" s="5">
        <v>0</v>
      </c>
      <c r="L12" s="5">
        <v>0</v>
      </c>
      <c r="M12" s="6">
        <v>0</v>
      </c>
      <c r="N12" s="5">
        <v>2</v>
      </c>
      <c r="O12" s="5">
        <v>1</v>
      </c>
    </row>
    <row r="13" spans="1:15" x14ac:dyDescent="0.25">
      <c r="A13" s="5" t="s">
        <v>204</v>
      </c>
      <c r="B13" s="5" t="s">
        <v>43</v>
      </c>
      <c r="C13" s="5" t="s">
        <v>205</v>
      </c>
      <c r="D13" s="5" t="s">
        <v>20</v>
      </c>
      <c r="E13" s="5" t="s">
        <v>21</v>
      </c>
      <c r="F13" s="5"/>
      <c r="G13" s="5"/>
      <c r="H13" s="5"/>
      <c r="I13" s="6"/>
      <c r="J13" s="5" t="s">
        <v>44</v>
      </c>
      <c r="K13" s="5">
        <v>80</v>
      </c>
      <c r="L13" s="5">
        <v>80</v>
      </c>
      <c r="M13" s="6">
        <v>2.4E-2</v>
      </c>
      <c r="N13" s="5">
        <v>2</v>
      </c>
      <c r="O13" s="5">
        <v>1</v>
      </c>
    </row>
    <row r="14" spans="1:15" x14ac:dyDescent="0.25">
      <c r="A14" s="5" t="s">
        <v>206</v>
      </c>
      <c r="B14" s="5" t="s">
        <v>43</v>
      </c>
      <c r="C14" s="5" t="s">
        <v>207</v>
      </c>
      <c r="D14" s="5" t="s">
        <v>20</v>
      </c>
      <c r="E14" s="5" t="s">
        <v>21</v>
      </c>
      <c r="F14" s="5"/>
      <c r="G14" s="5"/>
      <c r="H14" s="5"/>
      <c r="I14" s="6"/>
      <c r="J14" s="5" t="s">
        <v>44</v>
      </c>
      <c r="K14" s="5">
        <v>280</v>
      </c>
      <c r="L14" s="5">
        <v>280</v>
      </c>
      <c r="M14" s="6">
        <v>3.1E-2</v>
      </c>
      <c r="N14" s="5">
        <v>2</v>
      </c>
      <c r="O14" s="5">
        <v>1</v>
      </c>
    </row>
    <row r="15" spans="1:15" x14ac:dyDescent="0.25">
      <c r="A15" s="5" t="s">
        <v>217</v>
      </c>
      <c r="B15" s="5" t="s">
        <v>43</v>
      </c>
      <c r="C15" s="5" t="s">
        <v>173</v>
      </c>
      <c r="D15" s="5" t="s">
        <v>15</v>
      </c>
      <c r="E15" s="5" t="s">
        <v>16</v>
      </c>
      <c r="F15" s="5" t="s">
        <v>350</v>
      </c>
      <c r="G15" s="5"/>
      <c r="H15" s="5"/>
      <c r="I15" s="6"/>
      <c r="J15" s="5" t="s">
        <v>44</v>
      </c>
      <c r="K15" s="5">
        <v>41</v>
      </c>
      <c r="L15" s="5">
        <v>41</v>
      </c>
      <c r="M15" s="6">
        <v>2.5999999999999999E-2</v>
      </c>
      <c r="N15" s="5">
        <v>2</v>
      </c>
      <c r="O15" s="5">
        <v>1</v>
      </c>
    </row>
    <row r="16" spans="1:15" x14ac:dyDescent="0.25">
      <c r="A16" s="5" t="s">
        <v>226</v>
      </c>
      <c r="B16" s="5" t="s">
        <v>43</v>
      </c>
      <c r="C16" s="5" t="s">
        <v>227</v>
      </c>
      <c r="D16" s="5" t="s">
        <v>20</v>
      </c>
      <c r="E16" s="5" t="s">
        <v>21</v>
      </c>
      <c r="F16" s="5" t="s">
        <v>351</v>
      </c>
      <c r="G16" s="5">
        <v>1934</v>
      </c>
      <c r="H16" s="5">
        <v>1879</v>
      </c>
      <c r="I16" s="6">
        <v>3.4000000000000002E-2</v>
      </c>
      <c r="J16" s="5" t="s">
        <v>228</v>
      </c>
      <c r="K16" s="5"/>
      <c r="L16" s="5"/>
      <c r="M16" s="6"/>
      <c r="N16" s="5">
        <v>3</v>
      </c>
      <c r="O16" s="5">
        <v>1</v>
      </c>
    </row>
    <row r="17" spans="1:15" x14ac:dyDescent="0.25">
      <c r="A17" s="5" t="s">
        <v>254</v>
      </c>
      <c r="B17" s="5" t="s">
        <v>43</v>
      </c>
      <c r="C17" s="5" t="s">
        <v>32</v>
      </c>
      <c r="D17" s="5" t="s">
        <v>20</v>
      </c>
      <c r="E17" s="5" t="s">
        <v>21</v>
      </c>
      <c r="F17" s="5"/>
      <c r="G17" s="5">
        <v>23</v>
      </c>
      <c r="H17" s="5">
        <v>23</v>
      </c>
      <c r="I17" s="6">
        <v>7.0000000000000001E-3</v>
      </c>
      <c r="J17" s="5"/>
      <c r="K17" s="5"/>
      <c r="L17" s="5"/>
      <c r="M17" s="6"/>
      <c r="N17" s="5">
        <v>1</v>
      </c>
      <c r="O17" s="5">
        <v>1</v>
      </c>
    </row>
    <row r="18" spans="1:15" x14ac:dyDescent="0.25">
      <c r="A18" s="5" t="s">
        <v>255</v>
      </c>
      <c r="B18" s="5" t="s">
        <v>43</v>
      </c>
      <c r="C18" s="5" t="s">
        <v>256</v>
      </c>
      <c r="D18" s="5" t="s">
        <v>15</v>
      </c>
      <c r="E18" s="5" t="s">
        <v>16</v>
      </c>
      <c r="F18" s="5"/>
      <c r="G18" s="5"/>
      <c r="H18" s="5"/>
      <c r="I18" s="6"/>
      <c r="J18" s="5" t="s">
        <v>32</v>
      </c>
      <c r="K18" s="5">
        <v>83</v>
      </c>
      <c r="L18" s="5">
        <v>83</v>
      </c>
      <c r="M18" s="6">
        <v>8.0000000000000002E-3</v>
      </c>
      <c r="N18" s="5">
        <v>2</v>
      </c>
      <c r="O18" s="5">
        <v>1</v>
      </c>
    </row>
    <row r="19" spans="1:15" x14ac:dyDescent="0.25">
      <c r="A19" s="7" t="s">
        <v>259</v>
      </c>
      <c r="B19" s="7" t="s">
        <v>43</v>
      </c>
      <c r="C19" s="7" t="s">
        <v>260</v>
      </c>
      <c r="D19" s="7" t="s">
        <v>20</v>
      </c>
      <c r="E19" s="7" t="s">
        <v>21</v>
      </c>
      <c r="F19" s="7"/>
      <c r="G19" s="7">
        <v>119</v>
      </c>
      <c r="H19" s="7">
        <v>119</v>
      </c>
      <c r="I19" s="8">
        <v>1.7999999999999999E-2</v>
      </c>
      <c r="J19" s="7"/>
      <c r="K19" s="7"/>
      <c r="L19" s="7"/>
      <c r="M19" s="8"/>
      <c r="N19" s="7">
        <v>1</v>
      </c>
      <c r="O19" s="7">
        <v>1</v>
      </c>
    </row>
  </sheetData>
  <dataValidations count="2">
    <dataValidation type="list" allowBlank="1" showInputMessage="1" showErrorMessage="1" sqref="E1:E19" xr:uid="{B8283BD8-992F-46AA-BCDB-DA6A02022C66}">
      <formula1>"Corporate, Independent Local, Independent Regional"</formula1>
    </dataValidation>
    <dataValidation allowBlank="1" showInputMessage="1" showErrorMessage="1" sqref="L1:L1048576 F1:F1048576" xr:uid="{E450EC2F-069E-4A38-B892-5B531A45F9A8}"/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AD38E-E13E-4E84-8A72-B8163E2629EA}">
  <dimension ref="A2:N73"/>
  <sheetViews>
    <sheetView workbookViewId="0">
      <selection activeCell="A34" sqref="A34"/>
    </sheetView>
  </sheetViews>
  <sheetFormatPr defaultRowHeight="15" x14ac:dyDescent="0.25"/>
  <cols>
    <col min="1" max="1" width="27.85546875" bestFit="1" customWidth="1"/>
    <col min="2" max="2" width="19.42578125" bestFit="1" customWidth="1"/>
    <col min="3" max="3" width="31.140625" bestFit="1" customWidth="1"/>
  </cols>
  <sheetData>
    <row r="2" spans="1:2" x14ac:dyDescent="0.25">
      <c r="A2" s="19" t="s">
        <v>6</v>
      </c>
      <c r="B2" t="s">
        <v>352</v>
      </c>
    </row>
    <row r="3" spans="1:2" x14ac:dyDescent="0.25">
      <c r="A3" t="s">
        <v>21</v>
      </c>
      <c r="B3">
        <v>116</v>
      </c>
    </row>
    <row r="4" spans="1:2" x14ac:dyDescent="0.25">
      <c r="A4" t="s">
        <v>16</v>
      </c>
      <c r="B4">
        <v>16</v>
      </c>
    </row>
    <row r="5" spans="1:2" x14ac:dyDescent="0.25">
      <c r="A5" t="s">
        <v>53</v>
      </c>
      <c r="B5">
        <v>37</v>
      </c>
    </row>
    <row r="6" spans="1:2" x14ac:dyDescent="0.25">
      <c r="A6" t="s">
        <v>334</v>
      </c>
      <c r="B6">
        <v>169</v>
      </c>
    </row>
    <row r="24" spans="1:3" x14ac:dyDescent="0.25">
      <c r="A24" s="19" t="s">
        <v>5</v>
      </c>
      <c r="B24" t="s">
        <v>353</v>
      </c>
      <c r="C24" t="s">
        <v>354</v>
      </c>
    </row>
    <row r="25" spans="1:3" x14ac:dyDescent="0.25">
      <c r="A25" t="s">
        <v>31</v>
      </c>
      <c r="B25">
        <v>1</v>
      </c>
      <c r="C25">
        <v>14</v>
      </c>
    </row>
    <row r="26" spans="1:3" x14ac:dyDescent="0.25">
      <c r="A26" t="s">
        <v>27</v>
      </c>
      <c r="B26">
        <v>1</v>
      </c>
      <c r="C26">
        <v>15</v>
      </c>
    </row>
    <row r="27" spans="1:3" x14ac:dyDescent="0.25">
      <c r="A27" t="s">
        <v>78</v>
      </c>
      <c r="B27">
        <v>1</v>
      </c>
      <c r="C27">
        <v>13</v>
      </c>
    </row>
    <row r="28" spans="1:3" x14ac:dyDescent="0.25">
      <c r="A28" t="s">
        <v>20</v>
      </c>
      <c r="B28">
        <v>17</v>
      </c>
      <c r="C28">
        <v>82</v>
      </c>
    </row>
    <row r="29" spans="1:3" x14ac:dyDescent="0.25">
      <c r="A29" t="s">
        <v>15</v>
      </c>
      <c r="B29">
        <v>10</v>
      </c>
      <c r="C29">
        <v>14</v>
      </c>
    </row>
    <row r="30" spans="1:3" x14ac:dyDescent="0.25">
      <c r="A30" t="s">
        <v>168</v>
      </c>
      <c r="B30">
        <v>1</v>
      </c>
      <c r="C30">
        <v>2</v>
      </c>
    </row>
    <row r="31" spans="1:3" x14ac:dyDescent="0.25">
      <c r="A31" t="s">
        <v>52</v>
      </c>
      <c r="B31">
        <v>1</v>
      </c>
      <c r="C31">
        <v>10</v>
      </c>
    </row>
    <row r="32" spans="1:3" x14ac:dyDescent="0.25">
      <c r="A32" t="s">
        <v>83</v>
      </c>
      <c r="B32">
        <v>1</v>
      </c>
      <c r="C32">
        <v>4</v>
      </c>
    </row>
    <row r="33" spans="1:14" x14ac:dyDescent="0.25">
      <c r="A33" t="s">
        <v>116</v>
      </c>
      <c r="B33">
        <v>1</v>
      </c>
      <c r="C33">
        <v>3</v>
      </c>
    </row>
    <row r="34" spans="1:14" x14ac:dyDescent="0.25">
      <c r="A34" t="s">
        <v>334</v>
      </c>
      <c r="B34">
        <v>34</v>
      </c>
      <c r="C34">
        <v>157</v>
      </c>
    </row>
    <row r="39" spans="1:14" x14ac:dyDescent="0.25">
      <c r="A39" t="s">
        <v>268</v>
      </c>
      <c r="B39" t="s">
        <v>355</v>
      </c>
      <c r="C39" t="s">
        <v>356</v>
      </c>
      <c r="D39" t="s">
        <v>357</v>
      </c>
      <c r="E39" t="s">
        <v>358</v>
      </c>
      <c r="F39" t="s">
        <v>359</v>
      </c>
      <c r="G39" t="s">
        <v>360</v>
      </c>
      <c r="H39" t="s">
        <v>361</v>
      </c>
      <c r="I39" t="s">
        <v>362</v>
      </c>
      <c r="J39" t="s">
        <v>363</v>
      </c>
      <c r="K39" t="s">
        <v>364</v>
      </c>
      <c r="L39" t="s">
        <v>365</v>
      </c>
      <c r="M39" t="s">
        <v>366</v>
      </c>
      <c r="N39" t="s">
        <v>367</v>
      </c>
    </row>
    <row r="40" spans="1:14" x14ac:dyDescent="0.25">
      <c r="A40" t="s">
        <v>164</v>
      </c>
      <c r="B40">
        <v>13.5</v>
      </c>
      <c r="C40">
        <f>1*B40</f>
        <v>13.5</v>
      </c>
      <c r="D40">
        <f>2*B40</f>
        <v>27</v>
      </c>
      <c r="E40">
        <f>3*B40</f>
        <v>40.5</v>
      </c>
      <c r="F40">
        <f>E40+C40</f>
        <v>54</v>
      </c>
      <c r="G40">
        <f>F40+C40</f>
        <v>67.5</v>
      </c>
      <c r="H40">
        <f>G40+C40</f>
        <v>81</v>
      </c>
      <c r="I40">
        <f>H40+C40</f>
        <v>94.5</v>
      </c>
      <c r="J40">
        <f>I40+C40</f>
        <v>108</v>
      </c>
      <c r="K40">
        <f>J40+C40</f>
        <v>121.5</v>
      </c>
      <c r="L40">
        <f>K40+C40</f>
        <v>135</v>
      </c>
      <c r="M40">
        <f>L40+C40</f>
        <v>148.5</v>
      </c>
      <c r="N40">
        <f>M40+C40</f>
        <v>162</v>
      </c>
    </row>
    <row r="41" spans="1:14" x14ac:dyDescent="0.25">
      <c r="A41" t="s">
        <v>23</v>
      </c>
      <c r="B41">
        <v>4</v>
      </c>
      <c r="C41">
        <f t="shared" ref="C41:C70" si="0">1*B41</f>
        <v>4</v>
      </c>
      <c r="D41">
        <f t="shared" ref="D41:D70" si="1">2*B41</f>
        <v>8</v>
      </c>
      <c r="E41">
        <f t="shared" ref="E41:E70" si="2">3*B41</f>
        <v>12</v>
      </c>
      <c r="F41">
        <f t="shared" ref="F41:F70" si="3">E41+C41</f>
        <v>16</v>
      </c>
      <c r="G41">
        <f t="shared" ref="G41:G70" si="4">F41+C41</f>
        <v>20</v>
      </c>
      <c r="H41">
        <f t="shared" ref="H41:H70" si="5">G41+C41</f>
        <v>24</v>
      </c>
      <c r="I41">
        <f t="shared" ref="I41:I70" si="6">H41+C41</f>
        <v>28</v>
      </c>
      <c r="J41">
        <f t="shared" ref="J41:J70" si="7">I41+C41</f>
        <v>32</v>
      </c>
      <c r="K41">
        <f t="shared" ref="K41:K70" si="8">J41+C41</f>
        <v>36</v>
      </c>
      <c r="L41">
        <f t="shared" ref="L41:L70" si="9">K41+C41</f>
        <v>40</v>
      </c>
      <c r="M41">
        <f t="shared" ref="M41:M70" si="10">L41+C41</f>
        <v>44</v>
      </c>
      <c r="N41">
        <f t="shared" ref="N41:N70" si="11">M41+C41</f>
        <v>48</v>
      </c>
    </row>
    <row r="42" spans="1:14" x14ac:dyDescent="0.25">
      <c r="A42" t="s">
        <v>228</v>
      </c>
      <c r="B42">
        <v>0</v>
      </c>
      <c r="C42">
        <f t="shared" si="0"/>
        <v>0</v>
      </c>
      <c r="D42">
        <f t="shared" si="1"/>
        <v>0</v>
      </c>
      <c r="E42">
        <f t="shared" si="2"/>
        <v>0</v>
      </c>
      <c r="F42">
        <f t="shared" si="3"/>
        <v>0</v>
      </c>
      <c r="G42">
        <f t="shared" si="4"/>
        <v>0</v>
      </c>
      <c r="H42">
        <f t="shared" si="5"/>
        <v>0</v>
      </c>
      <c r="I42">
        <f t="shared" si="6"/>
        <v>0</v>
      </c>
      <c r="J42">
        <f t="shared" si="7"/>
        <v>0</v>
      </c>
      <c r="K42">
        <f t="shared" si="8"/>
        <v>0</v>
      </c>
      <c r="L42">
        <f t="shared" si="9"/>
        <v>0</v>
      </c>
      <c r="M42">
        <f t="shared" si="10"/>
        <v>0</v>
      </c>
      <c r="N42">
        <f t="shared" si="11"/>
        <v>0</v>
      </c>
    </row>
    <row r="43" spans="1:14" x14ac:dyDescent="0.25">
      <c r="A43" t="s">
        <v>56</v>
      </c>
      <c r="B43">
        <v>13.5</v>
      </c>
      <c r="C43">
        <f t="shared" si="0"/>
        <v>13.5</v>
      </c>
      <c r="D43">
        <f>2*B43</f>
        <v>27</v>
      </c>
      <c r="E43">
        <f>3*B43</f>
        <v>40.5</v>
      </c>
      <c r="F43">
        <f t="shared" si="3"/>
        <v>54</v>
      </c>
      <c r="G43">
        <f t="shared" si="4"/>
        <v>67.5</v>
      </c>
      <c r="H43">
        <f t="shared" si="5"/>
        <v>81</v>
      </c>
      <c r="I43">
        <f>H43+C43</f>
        <v>94.5</v>
      </c>
      <c r="J43">
        <f t="shared" si="7"/>
        <v>108</v>
      </c>
      <c r="K43">
        <f t="shared" si="8"/>
        <v>121.5</v>
      </c>
      <c r="L43">
        <f t="shared" si="9"/>
        <v>135</v>
      </c>
      <c r="M43">
        <f t="shared" si="10"/>
        <v>148.5</v>
      </c>
      <c r="N43">
        <f t="shared" si="11"/>
        <v>162</v>
      </c>
    </row>
    <row r="44" spans="1:14" x14ac:dyDescent="0.25">
      <c r="A44" t="s">
        <v>297</v>
      </c>
      <c r="B44">
        <v>13.5</v>
      </c>
      <c r="C44">
        <f t="shared" si="0"/>
        <v>13.5</v>
      </c>
      <c r="D44">
        <f t="shared" si="1"/>
        <v>27</v>
      </c>
      <c r="E44">
        <f t="shared" si="2"/>
        <v>40.5</v>
      </c>
      <c r="F44">
        <f t="shared" si="3"/>
        <v>54</v>
      </c>
      <c r="G44">
        <f t="shared" si="4"/>
        <v>67.5</v>
      </c>
      <c r="H44">
        <f t="shared" si="5"/>
        <v>81</v>
      </c>
      <c r="I44">
        <f t="shared" si="6"/>
        <v>94.5</v>
      </c>
      <c r="J44">
        <f t="shared" si="7"/>
        <v>108</v>
      </c>
      <c r="K44">
        <f t="shared" si="8"/>
        <v>121.5</v>
      </c>
      <c r="L44">
        <f t="shared" si="9"/>
        <v>135</v>
      </c>
      <c r="M44">
        <f t="shared" si="10"/>
        <v>148.5</v>
      </c>
      <c r="N44">
        <f t="shared" si="11"/>
        <v>162</v>
      </c>
    </row>
    <row r="45" spans="1:14" x14ac:dyDescent="0.25">
      <c r="A45" t="s">
        <v>30</v>
      </c>
      <c r="B45">
        <v>1.99</v>
      </c>
      <c r="C45">
        <f t="shared" si="0"/>
        <v>1.99</v>
      </c>
      <c r="D45">
        <f t="shared" si="1"/>
        <v>3.98</v>
      </c>
      <c r="E45">
        <f t="shared" si="2"/>
        <v>5.97</v>
      </c>
      <c r="F45">
        <f t="shared" si="3"/>
        <v>7.96</v>
      </c>
      <c r="G45">
        <f t="shared" si="4"/>
        <v>9.9499999999999993</v>
      </c>
      <c r="H45">
        <f t="shared" si="5"/>
        <v>11.94</v>
      </c>
      <c r="I45">
        <f t="shared" si="6"/>
        <v>13.93</v>
      </c>
      <c r="J45">
        <f t="shared" si="7"/>
        <v>15.92</v>
      </c>
      <c r="K45">
        <f t="shared" si="8"/>
        <v>17.91</v>
      </c>
      <c r="L45">
        <f t="shared" si="9"/>
        <v>19.899999999999999</v>
      </c>
      <c r="M45">
        <f t="shared" si="10"/>
        <v>21.889999999999997</v>
      </c>
      <c r="N45">
        <f t="shared" si="11"/>
        <v>23.879999999999995</v>
      </c>
    </row>
    <row r="46" spans="1:14" x14ac:dyDescent="0.25">
      <c r="A46" t="s">
        <v>62</v>
      </c>
      <c r="B46">
        <v>13.5</v>
      </c>
      <c r="C46">
        <f t="shared" si="0"/>
        <v>13.5</v>
      </c>
      <c r="D46">
        <f t="shared" si="1"/>
        <v>27</v>
      </c>
      <c r="E46">
        <f t="shared" si="2"/>
        <v>40.5</v>
      </c>
      <c r="F46">
        <f t="shared" si="3"/>
        <v>54</v>
      </c>
      <c r="G46">
        <f t="shared" si="4"/>
        <v>67.5</v>
      </c>
      <c r="H46">
        <f t="shared" si="5"/>
        <v>81</v>
      </c>
      <c r="I46">
        <f t="shared" si="6"/>
        <v>94.5</v>
      </c>
      <c r="J46">
        <f t="shared" si="7"/>
        <v>108</v>
      </c>
      <c r="K46">
        <f t="shared" si="8"/>
        <v>121.5</v>
      </c>
      <c r="L46">
        <f t="shared" si="9"/>
        <v>135</v>
      </c>
      <c r="M46">
        <f t="shared" si="10"/>
        <v>148.5</v>
      </c>
      <c r="N46">
        <f t="shared" si="11"/>
        <v>162</v>
      </c>
    </row>
    <row r="47" spans="1:14" x14ac:dyDescent="0.25">
      <c r="A47" t="s">
        <v>167</v>
      </c>
      <c r="B47">
        <v>8.31</v>
      </c>
      <c r="C47">
        <f t="shared" si="0"/>
        <v>8.31</v>
      </c>
      <c r="D47">
        <f t="shared" si="1"/>
        <v>16.62</v>
      </c>
      <c r="E47">
        <f t="shared" si="2"/>
        <v>24.93</v>
      </c>
      <c r="F47">
        <f t="shared" si="3"/>
        <v>33.24</v>
      </c>
      <c r="G47">
        <f t="shared" si="4"/>
        <v>41.550000000000004</v>
      </c>
      <c r="H47">
        <f t="shared" si="5"/>
        <v>49.860000000000007</v>
      </c>
      <c r="I47">
        <f t="shared" si="6"/>
        <v>58.170000000000009</v>
      </c>
      <c r="J47">
        <f t="shared" si="7"/>
        <v>66.48</v>
      </c>
      <c r="K47">
        <f t="shared" si="8"/>
        <v>74.790000000000006</v>
      </c>
      <c r="L47">
        <f t="shared" si="9"/>
        <v>83.100000000000009</v>
      </c>
      <c r="M47">
        <f t="shared" si="10"/>
        <v>91.410000000000011</v>
      </c>
      <c r="N47">
        <f t="shared" si="11"/>
        <v>99.720000000000013</v>
      </c>
    </row>
    <row r="48" spans="1:14" x14ac:dyDescent="0.25">
      <c r="A48" t="s">
        <v>170</v>
      </c>
      <c r="B48">
        <v>2.87</v>
      </c>
      <c r="C48">
        <f t="shared" si="0"/>
        <v>2.87</v>
      </c>
      <c r="D48">
        <f t="shared" si="1"/>
        <v>5.74</v>
      </c>
      <c r="E48">
        <f t="shared" si="2"/>
        <v>8.61</v>
      </c>
      <c r="F48">
        <f t="shared" si="3"/>
        <v>11.48</v>
      </c>
      <c r="G48">
        <f t="shared" si="4"/>
        <v>14.350000000000001</v>
      </c>
      <c r="H48">
        <f t="shared" si="5"/>
        <v>17.220000000000002</v>
      </c>
      <c r="I48">
        <f t="shared" si="6"/>
        <v>20.090000000000003</v>
      </c>
      <c r="J48">
        <f t="shared" si="7"/>
        <v>22.960000000000004</v>
      </c>
      <c r="K48">
        <f t="shared" si="8"/>
        <v>25.830000000000005</v>
      </c>
      <c r="L48">
        <f t="shared" si="9"/>
        <v>28.700000000000006</v>
      </c>
      <c r="M48">
        <f t="shared" si="10"/>
        <v>31.570000000000007</v>
      </c>
      <c r="N48">
        <f t="shared" si="11"/>
        <v>34.440000000000005</v>
      </c>
    </row>
    <row r="49" spans="1:14" x14ac:dyDescent="0.25">
      <c r="A49" t="s">
        <v>19</v>
      </c>
      <c r="B49">
        <v>9.99</v>
      </c>
      <c r="C49">
        <f t="shared" si="0"/>
        <v>9.99</v>
      </c>
      <c r="D49">
        <f t="shared" si="1"/>
        <v>19.98</v>
      </c>
      <c r="E49">
        <f t="shared" si="2"/>
        <v>29.97</v>
      </c>
      <c r="F49">
        <f t="shared" si="3"/>
        <v>39.96</v>
      </c>
      <c r="G49">
        <f t="shared" si="4"/>
        <v>49.95</v>
      </c>
      <c r="H49">
        <f t="shared" si="5"/>
        <v>59.940000000000005</v>
      </c>
      <c r="I49">
        <f t="shared" si="6"/>
        <v>69.930000000000007</v>
      </c>
      <c r="J49">
        <f t="shared" si="7"/>
        <v>79.92</v>
      </c>
      <c r="K49">
        <f t="shared" si="8"/>
        <v>89.91</v>
      </c>
      <c r="L49">
        <f t="shared" si="9"/>
        <v>99.899999999999991</v>
      </c>
      <c r="M49">
        <f t="shared" si="10"/>
        <v>109.88999999999999</v>
      </c>
      <c r="N49">
        <f t="shared" si="11"/>
        <v>119.87999999999998</v>
      </c>
    </row>
    <row r="50" spans="1:14" x14ac:dyDescent="0.25">
      <c r="A50" t="s">
        <v>45</v>
      </c>
      <c r="B50">
        <v>13.5</v>
      </c>
      <c r="C50">
        <f t="shared" si="0"/>
        <v>13.5</v>
      </c>
      <c r="D50">
        <f t="shared" si="1"/>
        <v>27</v>
      </c>
      <c r="E50">
        <f t="shared" si="2"/>
        <v>40.5</v>
      </c>
      <c r="F50">
        <f t="shared" si="3"/>
        <v>54</v>
      </c>
      <c r="G50">
        <f t="shared" si="4"/>
        <v>67.5</v>
      </c>
      <c r="H50">
        <f t="shared" si="5"/>
        <v>81</v>
      </c>
      <c r="I50">
        <f t="shared" si="6"/>
        <v>94.5</v>
      </c>
      <c r="J50">
        <f t="shared" si="7"/>
        <v>108</v>
      </c>
      <c r="K50">
        <f t="shared" si="8"/>
        <v>121.5</v>
      </c>
      <c r="L50">
        <f t="shared" si="9"/>
        <v>135</v>
      </c>
      <c r="M50">
        <f t="shared" si="10"/>
        <v>148.5</v>
      </c>
      <c r="N50">
        <f t="shared" si="11"/>
        <v>162</v>
      </c>
    </row>
    <row r="51" spans="1:14" x14ac:dyDescent="0.25">
      <c r="A51" t="s">
        <v>311</v>
      </c>
      <c r="B51">
        <v>0.96</v>
      </c>
      <c r="C51">
        <f t="shared" si="0"/>
        <v>0.96</v>
      </c>
      <c r="D51">
        <f t="shared" si="1"/>
        <v>1.92</v>
      </c>
      <c r="E51">
        <f t="shared" si="2"/>
        <v>2.88</v>
      </c>
      <c r="F51">
        <f t="shared" si="3"/>
        <v>3.84</v>
      </c>
      <c r="G51">
        <f t="shared" si="4"/>
        <v>4.8</v>
      </c>
      <c r="H51">
        <f t="shared" si="5"/>
        <v>5.76</v>
      </c>
      <c r="I51">
        <f t="shared" si="6"/>
        <v>6.72</v>
      </c>
      <c r="J51">
        <f t="shared" si="7"/>
        <v>7.68</v>
      </c>
      <c r="K51">
        <f t="shared" si="8"/>
        <v>8.64</v>
      </c>
      <c r="L51">
        <f t="shared" si="9"/>
        <v>9.6000000000000014</v>
      </c>
      <c r="M51">
        <f t="shared" si="10"/>
        <v>10.560000000000002</v>
      </c>
      <c r="N51">
        <f t="shared" si="11"/>
        <v>11.520000000000003</v>
      </c>
    </row>
    <row r="52" spans="1:14" x14ac:dyDescent="0.25">
      <c r="A52" t="s">
        <v>313</v>
      </c>
      <c r="B52">
        <v>24</v>
      </c>
      <c r="C52">
        <f t="shared" si="0"/>
        <v>24</v>
      </c>
      <c r="D52">
        <f t="shared" si="1"/>
        <v>48</v>
      </c>
      <c r="E52">
        <f t="shared" si="2"/>
        <v>72</v>
      </c>
      <c r="F52">
        <f t="shared" si="3"/>
        <v>96</v>
      </c>
      <c r="G52">
        <f t="shared" si="4"/>
        <v>120</v>
      </c>
      <c r="H52">
        <f t="shared" si="5"/>
        <v>144</v>
      </c>
      <c r="I52">
        <f t="shared" si="6"/>
        <v>168</v>
      </c>
      <c r="J52">
        <f t="shared" si="7"/>
        <v>192</v>
      </c>
      <c r="K52">
        <f t="shared" si="8"/>
        <v>216</v>
      </c>
      <c r="L52">
        <f t="shared" si="9"/>
        <v>240</v>
      </c>
      <c r="M52">
        <f t="shared" si="10"/>
        <v>264</v>
      </c>
      <c r="N52">
        <f t="shared" si="11"/>
        <v>288</v>
      </c>
    </row>
    <row r="53" spans="1:14" x14ac:dyDescent="0.25">
      <c r="A53" t="s">
        <v>58</v>
      </c>
      <c r="B53">
        <v>0</v>
      </c>
      <c r="C53">
        <f t="shared" si="0"/>
        <v>0</v>
      </c>
      <c r="D53">
        <f t="shared" si="1"/>
        <v>0</v>
      </c>
      <c r="E53">
        <f t="shared" si="2"/>
        <v>0</v>
      </c>
      <c r="F53">
        <f t="shared" si="3"/>
        <v>0</v>
      </c>
      <c r="G53">
        <f t="shared" si="4"/>
        <v>0</v>
      </c>
      <c r="H53">
        <f t="shared" si="5"/>
        <v>0</v>
      </c>
      <c r="I53">
        <f t="shared" si="6"/>
        <v>0</v>
      </c>
      <c r="J53">
        <f t="shared" si="7"/>
        <v>0</v>
      </c>
      <c r="K53">
        <f t="shared" si="8"/>
        <v>0</v>
      </c>
      <c r="L53">
        <f t="shared" si="9"/>
        <v>0</v>
      </c>
      <c r="M53">
        <f t="shared" si="10"/>
        <v>0</v>
      </c>
      <c r="N53">
        <f t="shared" si="11"/>
        <v>0</v>
      </c>
    </row>
    <row r="54" spans="1:14" x14ac:dyDescent="0.25">
      <c r="A54" t="s">
        <v>71</v>
      </c>
      <c r="B54">
        <v>13.5</v>
      </c>
      <c r="C54">
        <f t="shared" si="0"/>
        <v>13.5</v>
      </c>
      <c r="D54">
        <f t="shared" si="1"/>
        <v>27</v>
      </c>
      <c r="E54">
        <f t="shared" si="2"/>
        <v>40.5</v>
      </c>
      <c r="F54">
        <f t="shared" si="3"/>
        <v>54</v>
      </c>
      <c r="G54">
        <f t="shared" si="4"/>
        <v>67.5</v>
      </c>
      <c r="H54">
        <f t="shared" si="5"/>
        <v>81</v>
      </c>
      <c r="I54">
        <f t="shared" si="6"/>
        <v>94.5</v>
      </c>
      <c r="J54">
        <f t="shared" si="7"/>
        <v>108</v>
      </c>
      <c r="K54">
        <f t="shared" si="8"/>
        <v>121.5</v>
      </c>
      <c r="L54">
        <f t="shared" si="9"/>
        <v>135</v>
      </c>
      <c r="M54">
        <f t="shared" si="10"/>
        <v>148.5</v>
      </c>
      <c r="N54">
        <f t="shared" si="11"/>
        <v>162</v>
      </c>
    </row>
    <row r="55" spans="1:14" x14ac:dyDescent="0.25">
      <c r="A55" t="s">
        <v>22</v>
      </c>
      <c r="B55">
        <v>13.5</v>
      </c>
      <c r="C55">
        <f t="shared" si="0"/>
        <v>13.5</v>
      </c>
      <c r="D55">
        <f t="shared" si="1"/>
        <v>27</v>
      </c>
      <c r="E55">
        <f t="shared" si="2"/>
        <v>40.5</v>
      </c>
      <c r="F55">
        <f t="shared" si="3"/>
        <v>54</v>
      </c>
      <c r="G55">
        <f t="shared" si="4"/>
        <v>67.5</v>
      </c>
      <c r="H55">
        <f t="shared" si="5"/>
        <v>81</v>
      </c>
      <c r="I55">
        <f t="shared" si="6"/>
        <v>94.5</v>
      </c>
      <c r="J55">
        <f t="shared" si="7"/>
        <v>108</v>
      </c>
      <c r="K55">
        <f t="shared" si="8"/>
        <v>121.5</v>
      </c>
      <c r="L55">
        <f t="shared" si="9"/>
        <v>135</v>
      </c>
      <c r="M55">
        <f t="shared" si="10"/>
        <v>148.5</v>
      </c>
      <c r="N55">
        <f t="shared" si="11"/>
        <v>162</v>
      </c>
    </row>
    <row r="56" spans="1:14" x14ac:dyDescent="0.25">
      <c r="A56" t="s">
        <v>14</v>
      </c>
      <c r="B56">
        <v>0</v>
      </c>
      <c r="C56">
        <f t="shared" si="0"/>
        <v>0</v>
      </c>
      <c r="D56">
        <f t="shared" si="1"/>
        <v>0</v>
      </c>
      <c r="E56">
        <f t="shared" si="2"/>
        <v>0</v>
      </c>
      <c r="F56">
        <f t="shared" si="3"/>
        <v>0</v>
      </c>
      <c r="G56">
        <f t="shared" si="4"/>
        <v>0</v>
      </c>
      <c r="H56">
        <f t="shared" si="5"/>
        <v>0</v>
      </c>
      <c r="I56">
        <f t="shared" si="6"/>
        <v>0</v>
      </c>
      <c r="J56">
        <f t="shared" si="7"/>
        <v>0</v>
      </c>
      <c r="K56">
        <f t="shared" si="8"/>
        <v>0</v>
      </c>
      <c r="L56">
        <f t="shared" si="9"/>
        <v>0</v>
      </c>
      <c r="M56">
        <f t="shared" si="10"/>
        <v>0</v>
      </c>
      <c r="N56">
        <f t="shared" si="11"/>
        <v>0</v>
      </c>
    </row>
    <row r="57" spans="1:14" x14ac:dyDescent="0.25">
      <c r="A57" t="s">
        <v>98</v>
      </c>
      <c r="B57">
        <v>13.5</v>
      </c>
      <c r="C57">
        <f t="shared" si="0"/>
        <v>13.5</v>
      </c>
      <c r="D57">
        <f t="shared" si="1"/>
        <v>27</v>
      </c>
      <c r="E57">
        <f t="shared" si="2"/>
        <v>40.5</v>
      </c>
      <c r="F57">
        <f t="shared" si="3"/>
        <v>54</v>
      </c>
      <c r="G57">
        <f t="shared" si="4"/>
        <v>67.5</v>
      </c>
      <c r="H57">
        <f t="shared" si="5"/>
        <v>81</v>
      </c>
      <c r="I57">
        <f t="shared" si="6"/>
        <v>94.5</v>
      </c>
      <c r="J57">
        <f t="shared" si="7"/>
        <v>108</v>
      </c>
      <c r="K57">
        <f t="shared" si="8"/>
        <v>121.5</v>
      </c>
      <c r="L57">
        <f t="shared" si="9"/>
        <v>135</v>
      </c>
      <c r="M57">
        <f t="shared" si="10"/>
        <v>148.5</v>
      </c>
      <c r="N57">
        <f t="shared" si="11"/>
        <v>162</v>
      </c>
    </row>
    <row r="58" spans="1:14" x14ac:dyDescent="0.25">
      <c r="A58" t="s">
        <v>227</v>
      </c>
      <c r="B58">
        <v>13.5</v>
      </c>
      <c r="C58">
        <f t="shared" si="0"/>
        <v>13.5</v>
      </c>
      <c r="D58">
        <f t="shared" si="1"/>
        <v>27</v>
      </c>
      <c r="E58">
        <f t="shared" si="2"/>
        <v>40.5</v>
      </c>
      <c r="F58">
        <f t="shared" si="3"/>
        <v>54</v>
      </c>
      <c r="G58">
        <f t="shared" si="4"/>
        <v>67.5</v>
      </c>
      <c r="H58">
        <f t="shared" si="5"/>
        <v>81</v>
      </c>
      <c r="I58">
        <f t="shared" si="6"/>
        <v>94.5</v>
      </c>
      <c r="J58">
        <f t="shared" si="7"/>
        <v>108</v>
      </c>
      <c r="K58">
        <f t="shared" si="8"/>
        <v>121.5</v>
      </c>
      <c r="L58">
        <f t="shared" si="9"/>
        <v>135</v>
      </c>
      <c r="M58">
        <f t="shared" si="10"/>
        <v>148.5</v>
      </c>
      <c r="N58">
        <f t="shared" si="11"/>
        <v>162</v>
      </c>
    </row>
    <row r="59" spans="1:14" x14ac:dyDescent="0.25">
      <c r="A59" t="s">
        <v>26</v>
      </c>
      <c r="B59">
        <v>7.5</v>
      </c>
      <c r="C59">
        <f t="shared" si="0"/>
        <v>7.5</v>
      </c>
      <c r="D59">
        <f t="shared" si="1"/>
        <v>15</v>
      </c>
      <c r="E59">
        <f t="shared" si="2"/>
        <v>22.5</v>
      </c>
      <c r="F59">
        <f t="shared" si="3"/>
        <v>30</v>
      </c>
      <c r="G59">
        <f t="shared" si="4"/>
        <v>37.5</v>
      </c>
      <c r="H59">
        <f t="shared" si="5"/>
        <v>45</v>
      </c>
      <c r="I59">
        <f t="shared" si="6"/>
        <v>52.5</v>
      </c>
      <c r="J59">
        <f t="shared" si="7"/>
        <v>60</v>
      </c>
      <c r="K59">
        <f t="shared" si="8"/>
        <v>67.5</v>
      </c>
      <c r="L59">
        <f t="shared" si="9"/>
        <v>75</v>
      </c>
      <c r="M59">
        <f t="shared" si="10"/>
        <v>82.5</v>
      </c>
      <c r="N59">
        <f t="shared" si="11"/>
        <v>90</v>
      </c>
    </row>
    <row r="60" spans="1:14" x14ac:dyDescent="0.25">
      <c r="A60" t="s">
        <v>65</v>
      </c>
      <c r="B60">
        <v>13.5</v>
      </c>
      <c r="C60">
        <f t="shared" si="0"/>
        <v>13.5</v>
      </c>
      <c r="D60">
        <f t="shared" si="1"/>
        <v>27</v>
      </c>
      <c r="E60">
        <f t="shared" si="2"/>
        <v>40.5</v>
      </c>
      <c r="F60">
        <f t="shared" si="3"/>
        <v>54</v>
      </c>
      <c r="G60">
        <f t="shared" si="4"/>
        <v>67.5</v>
      </c>
      <c r="H60">
        <f t="shared" si="5"/>
        <v>81</v>
      </c>
      <c r="I60">
        <f t="shared" si="6"/>
        <v>94.5</v>
      </c>
      <c r="J60">
        <f t="shared" si="7"/>
        <v>108</v>
      </c>
      <c r="K60">
        <f t="shared" si="8"/>
        <v>121.5</v>
      </c>
      <c r="L60">
        <f t="shared" si="9"/>
        <v>135</v>
      </c>
      <c r="M60">
        <f t="shared" si="10"/>
        <v>148.5</v>
      </c>
      <c r="N60">
        <f t="shared" si="11"/>
        <v>162</v>
      </c>
    </row>
    <row r="61" spans="1:14" x14ac:dyDescent="0.25">
      <c r="A61" t="s">
        <v>51</v>
      </c>
      <c r="B61">
        <v>5.75</v>
      </c>
      <c r="C61">
        <f t="shared" si="0"/>
        <v>5.75</v>
      </c>
      <c r="D61">
        <f t="shared" si="1"/>
        <v>11.5</v>
      </c>
      <c r="E61">
        <f t="shared" si="2"/>
        <v>17.25</v>
      </c>
      <c r="F61">
        <f t="shared" si="3"/>
        <v>23</v>
      </c>
      <c r="G61">
        <f t="shared" si="4"/>
        <v>28.75</v>
      </c>
      <c r="H61">
        <f t="shared" si="5"/>
        <v>34.5</v>
      </c>
      <c r="I61">
        <f t="shared" si="6"/>
        <v>40.25</v>
      </c>
      <c r="J61">
        <f t="shared" si="7"/>
        <v>46</v>
      </c>
      <c r="K61">
        <f t="shared" si="8"/>
        <v>51.75</v>
      </c>
      <c r="L61">
        <f t="shared" si="9"/>
        <v>57.5</v>
      </c>
      <c r="M61">
        <f t="shared" si="10"/>
        <v>63.25</v>
      </c>
      <c r="N61">
        <f t="shared" si="11"/>
        <v>69</v>
      </c>
    </row>
    <row r="62" spans="1:14" x14ac:dyDescent="0.25">
      <c r="A62" t="s">
        <v>109</v>
      </c>
      <c r="B62">
        <v>0</v>
      </c>
      <c r="C62">
        <f t="shared" si="0"/>
        <v>0</v>
      </c>
      <c r="D62">
        <f t="shared" si="1"/>
        <v>0</v>
      </c>
      <c r="E62">
        <f t="shared" si="2"/>
        <v>0</v>
      </c>
      <c r="F62">
        <f t="shared" si="3"/>
        <v>0</v>
      </c>
      <c r="G62">
        <f t="shared" si="4"/>
        <v>0</v>
      </c>
      <c r="H62">
        <f t="shared" si="5"/>
        <v>0</v>
      </c>
      <c r="I62">
        <f t="shared" si="6"/>
        <v>0</v>
      </c>
      <c r="J62">
        <f t="shared" si="7"/>
        <v>0</v>
      </c>
      <c r="K62">
        <f t="shared" si="8"/>
        <v>0</v>
      </c>
      <c r="L62">
        <f t="shared" si="9"/>
        <v>0</v>
      </c>
      <c r="M62">
        <f t="shared" si="10"/>
        <v>0</v>
      </c>
      <c r="N62">
        <f t="shared" si="11"/>
        <v>0</v>
      </c>
    </row>
    <row r="63" spans="1:14" x14ac:dyDescent="0.25">
      <c r="A63" t="s">
        <v>325</v>
      </c>
      <c r="B63">
        <v>0</v>
      </c>
      <c r="C63">
        <f t="shared" si="0"/>
        <v>0</v>
      </c>
      <c r="D63">
        <f t="shared" si="1"/>
        <v>0</v>
      </c>
      <c r="E63">
        <f t="shared" si="2"/>
        <v>0</v>
      </c>
      <c r="F63">
        <f t="shared" si="3"/>
        <v>0</v>
      </c>
      <c r="G63">
        <f t="shared" si="4"/>
        <v>0</v>
      </c>
      <c r="H63">
        <f t="shared" si="5"/>
        <v>0</v>
      </c>
      <c r="I63">
        <f t="shared" si="6"/>
        <v>0</v>
      </c>
      <c r="J63">
        <f t="shared" si="7"/>
        <v>0</v>
      </c>
      <c r="K63">
        <f t="shared" si="8"/>
        <v>0</v>
      </c>
      <c r="L63">
        <f t="shared" si="9"/>
        <v>0</v>
      </c>
      <c r="M63">
        <f t="shared" si="10"/>
        <v>0</v>
      </c>
      <c r="N63">
        <f t="shared" si="11"/>
        <v>0</v>
      </c>
    </row>
    <row r="64" spans="1:14" x14ac:dyDescent="0.25">
      <c r="A64" t="s">
        <v>76</v>
      </c>
      <c r="B64">
        <v>13.5</v>
      </c>
      <c r="C64">
        <f t="shared" si="0"/>
        <v>13.5</v>
      </c>
      <c r="D64">
        <f t="shared" si="1"/>
        <v>27</v>
      </c>
      <c r="E64">
        <f t="shared" si="2"/>
        <v>40.5</v>
      </c>
      <c r="F64">
        <f t="shared" si="3"/>
        <v>54</v>
      </c>
      <c r="G64">
        <f t="shared" si="4"/>
        <v>67.5</v>
      </c>
      <c r="H64">
        <f t="shared" si="5"/>
        <v>81</v>
      </c>
      <c r="I64">
        <f t="shared" si="6"/>
        <v>94.5</v>
      </c>
      <c r="J64">
        <f t="shared" si="7"/>
        <v>108</v>
      </c>
      <c r="K64">
        <f t="shared" si="8"/>
        <v>121.5</v>
      </c>
      <c r="L64">
        <f t="shared" si="9"/>
        <v>135</v>
      </c>
      <c r="M64">
        <f t="shared" si="10"/>
        <v>148.5</v>
      </c>
      <c r="N64">
        <f t="shared" si="11"/>
        <v>162</v>
      </c>
    </row>
    <row r="65" spans="1:14" x14ac:dyDescent="0.25">
      <c r="A65" t="s">
        <v>159</v>
      </c>
      <c r="B65">
        <v>3</v>
      </c>
      <c r="C65">
        <f t="shared" si="0"/>
        <v>3</v>
      </c>
      <c r="D65">
        <f t="shared" si="1"/>
        <v>6</v>
      </c>
      <c r="E65">
        <f t="shared" si="2"/>
        <v>9</v>
      </c>
      <c r="F65">
        <f t="shared" si="3"/>
        <v>12</v>
      </c>
      <c r="G65">
        <f t="shared" si="4"/>
        <v>15</v>
      </c>
      <c r="H65">
        <f t="shared" si="5"/>
        <v>18</v>
      </c>
      <c r="I65">
        <f t="shared" si="6"/>
        <v>21</v>
      </c>
      <c r="J65">
        <f t="shared" si="7"/>
        <v>24</v>
      </c>
      <c r="K65">
        <f t="shared" si="8"/>
        <v>27</v>
      </c>
      <c r="L65">
        <f t="shared" si="9"/>
        <v>30</v>
      </c>
      <c r="M65">
        <f t="shared" si="10"/>
        <v>33</v>
      </c>
      <c r="N65">
        <f t="shared" si="11"/>
        <v>36</v>
      </c>
    </row>
    <row r="66" spans="1:14" x14ac:dyDescent="0.25">
      <c r="A66" t="s">
        <v>88</v>
      </c>
      <c r="B66">
        <v>13.5</v>
      </c>
      <c r="C66">
        <f t="shared" si="0"/>
        <v>13.5</v>
      </c>
      <c r="D66">
        <f t="shared" si="1"/>
        <v>27</v>
      </c>
      <c r="E66">
        <f t="shared" si="2"/>
        <v>40.5</v>
      </c>
      <c r="F66">
        <f t="shared" si="3"/>
        <v>54</v>
      </c>
      <c r="G66">
        <f t="shared" si="4"/>
        <v>67.5</v>
      </c>
      <c r="H66">
        <f t="shared" si="5"/>
        <v>81</v>
      </c>
      <c r="I66">
        <f t="shared" si="6"/>
        <v>94.5</v>
      </c>
      <c r="J66">
        <f t="shared" si="7"/>
        <v>108</v>
      </c>
      <c r="K66">
        <f t="shared" si="8"/>
        <v>121.5</v>
      </c>
      <c r="L66">
        <f t="shared" si="9"/>
        <v>135</v>
      </c>
      <c r="M66">
        <f t="shared" si="10"/>
        <v>148.5</v>
      </c>
      <c r="N66">
        <f t="shared" si="11"/>
        <v>162</v>
      </c>
    </row>
    <row r="67" spans="1:14" x14ac:dyDescent="0.25">
      <c r="A67" t="s">
        <v>32</v>
      </c>
      <c r="B67">
        <v>13.5</v>
      </c>
      <c r="C67">
        <f t="shared" si="0"/>
        <v>13.5</v>
      </c>
      <c r="D67">
        <f t="shared" si="1"/>
        <v>27</v>
      </c>
      <c r="E67">
        <f t="shared" si="2"/>
        <v>40.5</v>
      </c>
      <c r="F67">
        <f t="shared" si="3"/>
        <v>54</v>
      </c>
      <c r="G67">
        <f t="shared" si="4"/>
        <v>67.5</v>
      </c>
      <c r="H67">
        <f t="shared" si="5"/>
        <v>81</v>
      </c>
      <c r="I67">
        <f t="shared" si="6"/>
        <v>94.5</v>
      </c>
      <c r="J67">
        <f t="shared" si="7"/>
        <v>108</v>
      </c>
      <c r="K67">
        <f t="shared" si="8"/>
        <v>121.5</v>
      </c>
      <c r="L67">
        <f t="shared" si="9"/>
        <v>135</v>
      </c>
      <c r="M67">
        <f t="shared" si="10"/>
        <v>148.5</v>
      </c>
      <c r="N67">
        <f t="shared" si="11"/>
        <v>162</v>
      </c>
    </row>
    <row r="68" spans="1:14" x14ac:dyDescent="0.25">
      <c r="A68" t="s">
        <v>207</v>
      </c>
      <c r="B68">
        <v>13.5</v>
      </c>
      <c r="C68">
        <f t="shared" si="0"/>
        <v>13.5</v>
      </c>
      <c r="D68">
        <f t="shared" si="1"/>
        <v>27</v>
      </c>
      <c r="E68">
        <f t="shared" si="2"/>
        <v>40.5</v>
      </c>
      <c r="F68">
        <f t="shared" si="3"/>
        <v>54</v>
      </c>
      <c r="G68">
        <f t="shared" si="4"/>
        <v>67.5</v>
      </c>
      <c r="H68">
        <f t="shared" si="5"/>
        <v>81</v>
      </c>
      <c r="I68">
        <f t="shared" si="6"/>
        <v>94.5</v>
      </c>
      <c r="J68">
        <f t="shared" si="7"/>
        <v>108</v>
      </c>
      <c r="K68">
        <f t="shared" si="8"/>
        <v>121.5</v>
      </c>
      <c r="L68">
        <f t="shared" si="9"/>
        <v>135</v>
      </c>
      <c r="M68">
        <f t="shared" si="10"/>
        <v>148.5</v>
      </c>
      <c r="N68">
        <f t="shared" si="11"/>
        <v>162</v>
      </c>
    </row>
    <row r="69" spans="1:14" x14ac:dyDescent="0.25">
      <c r="A69" t="s">
        <v>102</v>
      </c>
      <c r="B69">
        <v>13.5</v>
      </c>
      <c r="C69">
        <f t="shared" si="0"/>
        <v>13.5</v>
      </c>
      <c r="D69">
        <f t="shared" si="1"/>
        <v>27</v>
      </c>
      <c r="E69">
        <f t="shared" si="2"/>
        <v>40.5</v>
      </c>
      <c r="F69">
        <f t="shared" si="3"/>
        <v>54</v>
      </c>
      <c r="G69">
        <f t="shared" si="4"/>
        <v>67.5</v>
      </c>
      <c r="H69">
        <f t="shared" si="5"/>
        <v>81</v>
      </c>
      <c r="I69">
        <f t="shared" si="6"/>
        <v>94.5</v>
      </c>
      <c r="J69">
        <f t="shared" si="7"/>
        <v>108</v>
      </c>
      <c r="K69">
        <f t="shared" si="8"/>
        <v>121.5</v>
      </c>
      <c r="L69">
        <f t="shared" si="9"/>
        <v>135</v>
      </c>
      <c r="M69">
        <f t="shared" si="10"/>
        <v>148.5</v>
      </c>
      <c r="N69">
        <f t="shared" si="11"/>
        <v>162</v>
      </c>
    </row>
    <row r="70" spans="1:14" x14ac:dyDescent="0.25">
      <c r="A70" t="s">
        <v>173</v>
      </c>
      <c r="B70">
        <v>2.58</v>
      </c>
      <c r="C70">
        <f t="shared" si="0"/>
        <v>2.58</v>
      </c>
      <c r="D70">
        <f t="shared" si="1"/>
        <v>5.16</v>
      </c>
      <c r="E70">
        <f t="shared" si="2"/>
        <v>7.74</v>
      </c>
      <c r="F70">
        <f t="shared" si="3"/>
        <v>10.32</v>
      </c>
      <c r="G70">
        <f t="shared" si="4"/>
        <v>12.9</v>
      </c>
      <c r="H70">
        <f t="shared" si="5"/>
        <v>15.48</v>
      </c>
      <c r="I70">
        <f t="shared" si="6"/>
        <v>18.060000000000002</v>
      </c>
      <c r="J70">
        <f t="shared" si="7"/>
        <v>20.64</v>
      </c>
      <c r="K70">
        <f t="shared" si="8"/>
        <v>23.22</v>
      </c>
      <c r="L70">
        <f t="shared" si="9"/>
        <v>25.799999999999997</v>
      </c>
      <c r="M70">
        <f t="shared" si="10"/>
        <v>28.379999999999995</v>
      </c>
      <c r="N70">
        <f t="shared" si="11"/>
        <v>30.959999999999994</v>
      </c>
    </row>
    <row r="71" spans="1:14" x14ac:dyDescent="0.25">
      <c r="A71" t="s">
        <v>96</v>
      </c>
    </row>
    <row r="72" spans="1:14" x14ac:dyDescent="0.25">
      <c r="A72" t="s">
        <v>333</v>
      </c>
    </row>
    <row r="73" spans="1:14" x14ac:dyDescent="0.25">
      <c r="A73" t="s">
        <v>256</v>
      </c>
    </row>
  </sheetData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6FC9CCC6D5224A8154957242B509EA" ma:contentTypeVersion="4" ma:contentTypeDescription="Create a new document." ma:contentTypeScope="" ma:versionID="aa3e92e7c6c72052c040d831849be6f5">
  <xsd:schema xmlns:xsd="http://www.w3.org/2001/XMLSchema" xmlns:xs="http://www.w3.org/2001/XMLSchema" xmlns:p="http://schemas.microsoft.com/office/2006/metadata/properties" xmlns:ns3="661cc469-f46b-40df-a17b-3cec72d69b6b" targetNamespace="http://schemas.microsoft.com/office/2006/metadata/properties" ma:root="true" ma:fieldsID="1ccfa5a8735f2060cef2ea5b90ec555d" ns3:_="">
    <xsd:import namespace="661cc469-f46b-40df-a17b-3cec72d69b6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cc469-f46b-40df-a17b-3cec72d69b6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8F8C76-9A21-4886-8A43-5DF0EF1DC23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7049AD2-4373-4234-8E01-9D7CFD54DD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1cc469-f46b-40df-a17b-3cec72d69b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8CCC8D-A693-4B9E-8F2D-19D8E44E11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Municipality Newspaper Database</vt:lpstr>
      <vt:lpstr>Newspaper Directory</vt:lpstr>
      <vt:lpstr>WestCOG Database</vt:lpstr>
      <vt:lpstr>Graphs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Kameil Crane</dc:creator>
  <cp:keywords/>
  <dc:description/>
  <cp:lastModifiedBy>Michael Towle</cp:lastModifiedBy>
  <cp:revision/>
  <dcterms:created xsi:type="dcterms:W3CDTF">2026-07-09T13:20:30Z</dcterms:created>
  <dcterms:modified xsi:type="dcterms:W3CDTF">2026-10-22T13:46:26Z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0x010100D46FC9CCC6D5224A8154957242B509EA</vt:lpwstr>
  </property>
</Properties>
</file>